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showInkAnnotation="0" codeName="ThisWorkbook"/>
  <mc:AlternateContent xmlns:mc="http://schemas.openxmlformats.org/markup-compatibility/2006">
    <mc:Choice Requires="x15">
      <x15ac:absPath xmlns:x15ac="http://schemas.microsoft.com/office/spreadsheetml/2010/11/ac" url="https://sportadapte-my.sharepoint.com/personal/jeremy_rabu_sportadapte_fr/Documents/Bureau/Jeremy/FFSA/Championnats de France/CF 2021-2022/ATHLÉTISME/"/>
    </mc:Choice>
  </mc:AlternateContent>
  <xr:revisionPtr revIDLastSave="9" documentId="8_{1961968F-0755-47D6-9255-B92A63E921D8}" xr6:coauthVersionLast="47" xr6:coauthVersionMax="47" xr10:uidLastSave="{C3F6A9DD-51D7-4511-9257-388313267F8A}"/>
  <bookViews>
    <workbookView xWindow="-110" yWindow="-110" windowWidth="19420" windowHeight="10420" tabRatio="740" xr2:uid="{00000000-000D-0000-FFFF-FFFF00000000}"/>
  </bookViews>
  <sheets>
    <sheet name="Téléchargement" sheetId="16" r:id="rId1"/>
    <sheet name="Présentation" sheetId="1" r:id="rId2"/>
    <sheet name="Fiche association" sheetId="9" r:id="rId3"/>
    <sheet name="Accompagnateurs" sheetId="7" r:id="rId4"/>
    <sheet name="Epreuves combinées CD" sheetId="3" state="hidden" r:id="rId5"/>
    <sheet name=" Epreuves IND - CD" sheetId="4" r:id="rId6"/>
    <sheet name="Epreuves IND - BC" sheetId="10" r:id="rId7"/>
    <sheet name="Epreuves IND - AB" sheetId="11" r:id="rId8"/>
    <sheet name="Relais" sheetId="14" r:id="rId9"/>
    <sheet name="Epreuves combinées" sheetId="15" state="hidden" r:id="rId10"/>
    <sheet name="Table" sheetId="5" r:id="rId11"/>
    <sheet name="Liste" sheetId="6" r:id="rId12"/>
  </sheets>
  <externalReferences>
    <externalReference r:id="rId13"/>
  </externalReferences>
  <definedNames>
    <definedName name="ABFSE">Liste!$AL$1:$AL$15</definedName>
    <definedName name="ABFU14">Liste!$AP$1:$AP$15</definedName>
    <definedName name="ABFU16">Liste!$AO$1:$AO$15</definedName>
    <definedName name="ABFU18">Liste!$AN$1:$AN$15</definedName>
    <definedName name="ABFU21">Liste!$AM$1:$AM$15</definedName>
    <definedName name="ABFVE1">Liste!$AK$1:$AK$15</definedName>
    <definedName name="ABFVE2">Liste!$AJ$1:$AJ$15</definedName>
    <definedName name="ABMSE">Liste!$AE$1:$AE$15</definedName>
    <definedName name="ABMU14">Liste!$AI$1:$AI$15</definedName>
    <definedName name="ABMU16">Liste!$AH$1:$AH$15</definedName>
    <definedName name="ABMU18">Liste!$AG$1:$AG$15</definedName>
    <definedName name="ABMU21">Liste!$AF$1:$AF$15</definedName>
    <definedName name="ABMVE1">Liste!$AD$1:$AD$15</definedName>
    <definedName name="ABMVE2">Liste!$AC$1:$AC$15</definedName>
    <definedName name="BCFSE">Liste!$X$1:$X$19</definedName>
    <definedName name="BCFU14">Liste!$AB$1:$AB$19</definedName>
    <definedName name="BCFU16">Liste!$AA$1:$AA$19</definedName>
    <definedName name="BCFU18">Liste!$Z$1:$Z$19</definedName>
    <definedName name="BCFU21">Liste!$Y$1:$Y$19</definedName>
    <definedName name="BCFVE1">Liste!$W$1:$W$19</definedName>
    <definedName name="BCFVE2">Liste!$V$1:$V$19</definedName>
    <definedName name="BCMSE">Liste!$Q$1:$Q$19</definedName>
    <definedName name="BCMU14">Liste!$U$1:$U$19</definedName>
    <definedName name="BCMU16">Liste!$T$1:$T$19</definedName>
    <definedName name="BCMU18">Liste!$S$1:$S$19</definedName>
    <definedName name="BCMU21">Liste!$R$1:$R$19</definedName>
    <definedName name="BCMVE1">Liste!$P$1:$P$19</definedName>
    <definedName name="BCMVE2">Liste!$O$1:$O$19</definedName>
    <definedName name="CDFSE">Liste!$J$1:$J$22</definedName>
    <definedName name="CDFU14">Liste!$N$1:$N$22</definedName>
    <definedName name="CDFU16">Liste!$M$1:$M$22</definedName>
    <definedName name="CDFU18">Liste!$L$1:$L$22</definedName>
    <definedName name="CDFU21">Liste!$K$1:$K$22</definedName>
    <definedName name="CDFVE1">Liste!$I$1:$I$22</definedName>
    <definedName name="CDFVE2">Liste!$H$1:$H$22</definedName>
    <definedName name="CDMSE">Liste!$C$1:$C$22</definedName>
    <definedName name="CDMU14">Liste!$G$1:$G$22</definedName>
    <definedName name="CDMU16">Liste!$F$1:$F$22</definedName>
    <definedName name="CDMU18">Liste!$E$1:$E$22</definedName>
    <definedName name="CDMU21">Liste!$D$1:$D$22</definedName>
    <definedName name="CDMVE1">Liste!$B$1:$B$22</definedName>
    <definedName name="CDMVE2">Liste!$A$1:$A$22</definedName>
    <definedName name="Tbcatégorie">[1]Epreuves!$H$53:$H$64</definedName>
    <definedName name="Tbclasse">[1]Epreuves!$I$52:$K$52</definedName>
    <definedName name="Tbepreuves">[1]Epreuves!$I$53:$K$64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1" i="14" l="1"/>
  <c r="G39" i="14"/>
  <c r="G5" i="14"/>
  <c r="G6" i="14"/>
  <c r="G7" i="14"/>
  <c r="G8" i="14"/>
  <c r="G9" i="14"/>
  <c r="G10" i="14"/>
  <c r="G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4" i="14"/>
  <c r="H8" i="4" l="1"/>
  <c r="H11" i="4"/>
  <c r="H14" i="4"/>
  <c r="H17" i="4"/>
  <c r="H20" i="4"/>
  <c r="H23" i="4"/>
  <c r="H26" i="4"/>
  <c r="H29" i="4"/>
  <c r="H32" i="4"/>
  <c r="H5" i="4"/>
  <c r="H8" i="10"/>
  <c r="H11" i="10"/>
  <c r="H14" i="10"/>
  <c r="H17" i="10"/>
  <c r="H20" i="10"/>
  <c r="H23" i="10"/>
  <c r="H26" i="10"/>
  <c r="H29" i="10"/>
  <c r="H32" i="10"/>
  <c r="H5" i="10"/>
  <c r="H7" i="11"/>
  <c r="H9" i="11"/>
  <c r="H11" i="11"/>
  <c r="H13" i="11"/>
  <c r="H15" i="11"/>
  <c r="H17" i="11"/>
  <c r="H19" i="11"/>
  <c r="H21" i="11"/>
  <c r="H23" i="11"/>
  <c r="H5" i="11"/>
  <c r="H5" i="15" l="1"/>
  <c r="H6" i="15"/>
  <c r="H7" i="15"/>
  <c r="H8" i="15"/>
  <c r="H9" i="15"/>
  <c r="H10" i="15"/>
  <c r="H11" i="15"/>
  <c r="H12" i="15"/>
  <c r="H13" i="15"/>
  <c r="H14" i="15"/>
  <c r="B1" i="15" l="1"/>
  <c r="B1" i="11"/>
  <c r="B1" i="10"/>
  <c r="B1" i="4"/>
  <c r="H16" i="9"/>
  <c r="G16" i="9"/>
  <c r="B8" i="15" l="1"/>
  <c r="B9" i="15"/>
  <c r="B14" i="15"/>
  <c r="B13" i="15"/>
  <c r="B12" i="15"/>
  <c r="B11" i="15"/>
  <c r="B10" i="15"/>
  <c r="B7" i="15"/>
  <c r="B6" i="15"/>
  <c r="B5" i="15"/>
  <c r="H3" i="15"/>
  <c r="D3" i="15"/>
  <c r="B5" i="4" l="1"/>
  <c r="B8" i="4"/>
  <c r="D6" i="7"/>
  <c r="E6" i="7"/>
  <c r="I2" i="14"/>
  <c r="E2" i="14"/>
  <c r="D2" i="14"/>
  <c r="D3" i="11"/>
  <c r="H3" i="11"/>
  <c r="B5" i="11"/>
  <c r="B7" i="11"/>
  <c r="B9" i="11"/>
  <c r="B11" i="11"/>
  <c r="B13" i="11"/>
  <c r="B15" i="11"/>
  <c r="B17" i="11"/>
  <c r="B19" i="11"/>
  <c r="B21" i="11"/>
  <c r="B23" i="11"/>
  <c r="B32" i="10" l="1"/>
  <c r="B23" i="10"/>
  <c r="B17" i="10"/>
  <c r="B14" i="10"/>
  <c r="C3" i="7"/>
  <c r="B32" i="4" l="1"/>
  <c r="B29" i="4"/>
  <c r="B26" i="4"/>
  <c r="B23" i="4"/>
  <c r="B20" i="4"/>
  <c r="B17" i="4"/>
  <c r="B14" i="4"/>
  <c r="B11" i="4"/>
  <c r="B29" i="10"/>
  <c r="B26" i="10"/>
  <c r="B20" i="10"/>
  <c r="B11" i="10"/>
  <c r="B8" i="10"/>
  <c r="AR11" i="5"/>
  <c r="AR10" i="5"/>
  <c r="AQ7" i="5"/>
  <c r="AQ8" i="5"/>
  <c r="AQ9" i="5"/>
  <c r="AQ10" i="5"/>
  <c r="AQ11" i="5"/>
  <c r="AS10" i="5" l="1"/>
  <c r="AS11" i="5"/>
  <c r="AS2" i="5" l="1"/>
  <c r="C4" i="7"/>
  <c r="AR9" i="5"/>
  <c r="AR8" i="5"/>
  <c r="AR7" i="5"/>
  <c r="AR6" i="5"/>
  <c r="AR5" i="5"/>
  <c r="AR4" i="5"/>
  <c r="AR3" i="5"/>
  <c r="AR2" i="5"/>
  <c r="B5" i="10"/>
  <c r="H3" i="10"/>
  <c r="D3" i="10"/>
  <c r="B19" i="3"/>
  <c r="B18" i="3"/>
  <c r="B17" i="3"/>
  <c r="B16" i="3"/>
  <c r="B15" i="3"/>
  <c r="B14" i="3"/>
  <c r="B13" i="3"/>
  <c r="B12" i="3"/>
  <c r="B11" i="3"/>
  <c r="B10" i="3"/>
  <c r="B9" i="3"/>
  <c r="B8" i="3"/>
  <c r="B7" i="3"/>
  <c r="B6" i="3"/>
  <c r="B5" i="3"/>
  <c r="H3" i="3"/>
  <c r="H3" i="4"/>
  <c r="D3" i="3"/>
  <c r="D3" i="4"/>
  <c r="A1" i="7"/>
  <c r="B6" i="7"/>
  <c r="D15" i="9"/>
  <c r="D17" i="9"/>
  <c r="D21" i="9"/>
  <c r="D23" i="9"/>
  <c r="AQ3" i="5"/>
  <c r="AQ4" i="5"/>
  <c r="AQ5" i="5"/>
  <c r="AQ6" i="5"/>
  <c r="B1" i="3"/>
  <c r="D25" i="9" l="1"/>
  <c r="AQ2" i="5"/>
  <c r="AS7" i="5"/>
  <c r="AS9" i="5"/>
  <c r="AS5" i="5"/>
  <c r="AS8" i="5"/>
  <c r="AS4" i="5"/>
  <c r="AS6" i="5"/>
  <c r="AS3" i="5"/>
</calcChain>
</file>

<file path=xl/sharedStrings.xml><?xml version="1.0" encoding="utf-8"?>
<sst xmlns="http://schemas.openxmlformats.org/spreadsheetml/2006/main" count="1520" uniqueCount="277">
  <si>
    <t>Merci d'avoir choisi l'inscription informatique</t>
  </si>
  <si>
    <t>Fiche association</t>
  </si>
  <si>
    <t xml:space="preserve">N° Affiliation : </t>
  </si>
  <si>
    <t>Formule 1 -- Sportif</t>
  </si>
  <si>
    <t>Aucun remboursement ne sera effectué après la date de clôture des inscriptions,  sauf sur présentation d’un certificat médical justifiant de l’impossibilité pour le sportif de se rendre sur le lieu de la compétition.</t>
  </si>
  <si>
    <t xml:space="preserve">Inscription au championnat sans repas </t>
  </si>
  <si>
    <t>Date …………………………………….. Lieu ……………………………………….</t>
  </si>
  <si>
    <t>Sportifs</t>
  </si>
  <si>
    <t>Prénom</t>
  </si>
  <si>
    <t>Sexe</t>
  </si>
  <si>
    <t>n°asso</t>
  </si>
  <si>
    <t>N° Licence</t>
  </si>
  <si>
    <t xml:space="preserve">Nom </t>
  </si>
  <si>
    <t>Date de naissance</t>
  </si>
  <si>
    <t>Catégorie</t>
  </si>
  <si>
    <t>CLASSE</t>
  </si>
  <si>
    <t>Epreuve</t>
  </si>
  <si>
    <t>U18</t>
  </si>
  <si>
    <t>='fiche association'!B4:G4</t>
  </si>
  <si>
    <t>Joindre la fiche de résultat de l’épreuve qualificative.</t>
  </si>
  <si>
    <t>Validation départemtentale et régionale</t>
  </si>
  <si>
    <t>Ligue</t>
  </si>
  <si>
    <t>Nom du président</t>
  </si>
  <si>
    <t>Comité départemental</t>
  </si>
  <si>
    <t>Signature électronique</t>
  </si>
  <si>
    <t>Nom du technicien</t>
  </si>
  <si>
    <t>Performances</t>
  </si>
  <si>
    <t>CD</t>
  </si>
  <si>
    <t>U21</t>
  </si>
  <si>
    <t>course sprint</t>
  </si>
  <si>
    <t>course fond</t>
  </si>
  <si>
    <t>80 haies</t>
  </si>
  <si>
    <t>110 haies</t>
  </si>
  <si>
    <t>400 haies</t>
  </si>
  <si>
    <t>1500 steeple</t>
  </si>
  <si>
    <t>Relais</t>
  </si>
  <si>
    <t>4X60</t>
  </si>
  <si>
    <t>4X100</t>
  </si>
  <si>
    <t>4X400</t>
  </si>
  <si>
    <t>Marche</t>
  </si>
  <si>
    <t>Poids</t>
  </si>
  <si>
    <t>Disque</t>
  </si>
  <si>
    <t>Javelot</t>
  </si>
  <si>
    <t>Marteau</t>
  </si>
  <si>
    <t>Sauts</t>
  </si>
  <si>
    <t>Hauteur</t>
  </si>
  <si>
    <t>Longueur</t>
  </si>
  <si>
    <t>Triple saut</t>
  </si>
  <si>
    <t>Perche</t>
  </si>
  <si>
    <t>50 haies</t>
  </si>
  <si>
    <t>100 haies</t>
  </si>
  <si>
    <t>Anneaux</t>
  </si>
  <si>
    <t>Vortex</t>
  </si>
  <si>
    <t>x</t>
  </si>
  <si>
    <t>U16</t>
  </si>
  <si>
    <t>U14</t>
  </si>
  <si>
    <t>U12</t>
  </si>
  <si>
    <t>U10</t>
  </si>
  <si>
    <t>BC</t>
  </si>
  <si>
    <t>CDMU21</t>
  </si>
  <si>
    <t>CDFU21</t>
  </si>
  <si>
    <t>BCMU21</t>
  </si>
  <si>
    <t>ABFU21</t>
  </si>
  <si>
    <t>Marche 1200m</t>
  </si>
  <si>
    <t>Rôle</t>
  </si>
  <si>
    <t>Responsable délégation</t>
  </si>
  <si>
    <t>Nom de l'association</t>
  </si>
  <si>
    <t>Nombre</t>
  </si>
  <si>
    <t>Responsable de la délégation (obligatoire) :</t>
  </si>
  <si>
    <t>Signature du représentant club</t>
  </si>
  <si>
    <t xml:space="preserve">Ci-joint le règlement complet d’un montant de : </t>
  </si>
  <si>
    <t>VE2</t>
  </si>
  <si>
    <t>VE1</t>
  </si>
  <si>
    <t>SE</t>
  </si>
  <si>
    <t>BCMVE2</t>
  </si>
  <si>
    <t>BCMVE1</t>
  </si>
  <si>
    <t>CDMVE2</t>
  </si>
  <si>
    <t>CDMVE1</t>
  </si>
  <si>
    <t>CDMSE</t>
  </si>
  <si>
    <t>ABMVE2</t>
  </si>
  <si>
    <t>CDFSE</t>
  </si>
  <si>
    <t>CDFVE2</t>
  </si>
  <si>
    <t>ABFVE2</t>
  </si>
  <si>
    <t>ABFVE1</t>
  </si>
  <si>
    <t>ABFSE</t>
  </si>
  <si>
    <t>ABMU21</t>
  </si>
  <si>
    <t>ABMVE1</t>
  </si>
  <si>
    <t>BCFU21</t>
  </si>
  <si>
    <t>BCFSE</t>
  </si>
  <si>
    <t>BCFVE1</t>
  </si>
  <si>
    <t>CDFVE1</t>
  </si>
  <si>
    <t>800m</t>
  </si>
  <si>
    <t>100m</t>
  </si>
  <si>
    <t>50m</t>
  </si>
  <si>
    <t>200m</t>
  </si>
  <si>
    <t>400m</t>
  </si>
  <si>
    <t>3000m</t>
  </si>
  <si>
    <t>5000m Marche</t>
  </si>
  <si>
    <t>Choix de la course</t>
  </si>
  <si>
    <t xml:space="preserve">Nom de l'association :  </t>
  </si>
  <si>
    <t>Nom du responsable de délégation</t>
  </si>
  <si>
    <t>Montant Total</t>
  </si>
  <si>
    <t>Encadrants</t>
  </si>
  <si>
    <t>N° de licence</t>
  </si>
  <si>
    <t>AB</t>
  </si>
  <si>
    <t xml:space="preserve">100m </t>
  </si>
  <si>
    <t xml:space="preserve">200m </t>
  </si>
  <si>
    <t xml:space="preserve">400m </t>
  </si>
  <si>
    <t>1500m</t>
  </si>
  <si>
    <t xml:space="preserve">5000m </t>
  </si>
  <si>
    <t>3000 Steeple</t>
  </si>
  <si>
    <t>5000m</t>
  </si>
  <si>
    <t xml:space="preserve">Longueur </t>
  </si>
  <si>
    <t>Marteau 7,260kg</t>
  </si>
  <si>
    <t>Disque 2kg</t>
  </si>
  <si>
    <t xml:space="preserve">Javelot 800kg </t>
  </si>
  <si>
    <t xml:space="preserve">Poids 7,260kg </t>
  </si>
  <si>
    <t>Poids 6 kg</t>
  </si>
  <si>
    <t>Javelot 700g</t>
  </si>
  <si>
    <t>Disque 1,750kg</t>
  </si>
  <si>
    <t>Marteau 6kg</t>
  </si>
  <si>
    <t>1500m Steeple</t>
  </si>
  <si>
    <t>Poids  4kg</t>
  </si>
  <si>
    <t>Javelot  600g</t>
  </si>
  <si>
    <t>Disque 1kg</t>
  </si>
  <si>
    <t>Marteau  4kg</t>
  </si>
  <si>
    <t xml:space="preserve">800m </t>
  </si>
  <si>
    <t xml:space="preserve">1500m </t>
  </si>
  <si>
    <t>3000m Marche</t>
  </si>
  <si>
    <t>Triple bond</t>
  </si>
  <si>
    <t>Javelot  700g</t>
  </si>
  <si>
    <t>Disque  1,750kg</t>
  </si>
  <si>
    <t>300m</t>
  </si>
  <si>
    <t>BCMSE</t>
  </si>
  <si>
    <t>Poids 7,260kg</t>
  </si>
  <si>
    <t>Javelot  800kg</t>
  </si>
  <si>
    <t>Disque  2kg</t>
  </si>
  <si>
    <t xml:space="preserve">100m  </t>
  </si>
  <si>
    <t>BCFVE2</t>
  </si>
  <si>
    <t>Javelot 600gr</t>
  </si>
  <si>
    <t xml:space="preserve">3000m </t>
  </si>
  <si>
    <t>Poids 2kg</t>
  </si>
  <si>
    <t>2000m</t>
  </si>
  <si>
    <t>50m Haies</t>
  </si>
  <si>
    <t>CD M</t>
  </si>
  <si>
    <t>CD F</t>
  </si>
  <si>
    <t>BC M</t>
  </si>
  <si>
    <t>BC F</t>
  </si>
  <si>
    <t>AB M/F</t>
  </si>
  <si>
    <t>X</t>
  </si>
  <si>
    <t>3000 steeple</t>
  </si>
  <si>
    <t>Nature</t>
  </si>
  <si>
    <t>Epreuves</t>
  </si>
  <si>
    <t>Lancers</t>
  </si>
  <si>
    <t>Course haies</t>
  </si>
  <si>
    <t>Si la mention «avec contre-indication» apparait sur la licence, le sportif doit être en mesure de présenter un certificat médical de non contre-indication de pratique en compétition.</t>
  </si>
  <si>
    <t>Pour toute demande de dérogation, remplir la fiche type en annexe;</t>
  </si>
  <si>
    <t>Merci de l’envoyer pour signature en doubleexemplaire à votre Ligue.</t>
  </si>
  <si>
    <t>100 m haies</t>
  </si>
  <si>
    <t>100m Haies</t>
  </si>
  <si>
    <t>300 m</t>
  </si>
  <si>
    <t>80 m haies</t>
  </si>
  <si>
    <t>3000 march</t>
  </si>
  <si>
    <t>Disque 1 kg</t>
  </si>
  <si>
    <t>Poids 4 kg</t>
  </si>
  <si>
    <t>Poids 5 kg</t>
  </si>
  <si>
    <t>N° de téléphone</t>
  </si>
  <si>
    <t>110m Haies</t>
  </si>
  <si>
    <t>400m Haies</t>
  </si>
  <si>
    <t>400 m haies</t>
  </si>
  <si>
    <t>Nom du responsable</t>
  </si>
  <si>
    <t>Catégorie Relais</t>
  </si>
  <si>
    <t>Date et lieu qualification</t>
  </si>
  <si>
    <t>xxxx</t>
  </si>
  <si>
    <t>ABMSE</t>
  </si>
  <si>
    <t>CDFU18</t>
  </si>
  <si>
    <t>CDFU16</t>
  </si>
  <si>
    <t>CDFU14</t>
  </si>
  <si>
    <t>CDMU18</t>
  </si>
  <si>
    <t>CDMU16</t>
  </si>
  <si>
    <t>CDMU14</t>
  </si>
  <si>
    <t>80m haies</t>
  </si>
  <si>
    <t>2000m Marche</t>
  </si>
  <si>
    <t>Poids 4kg</t>
  </si>
  <si>
    <t>Disque 1,2kg</t>
  </si>
  <si>
    <t>Javelot 500gr</t>
  </si>
  <si>
    <t>110m haies</t>
  </si>
  <si>
    <t>400m haies</t>
  </si>
  <si>
    <t>1500m steeple</t>
  </si>
  <si>
    <t>Marche 5000m</t>
  </si>
  <si>
    <t>Poids 5kg</t>
  </si>
  <si>
    <t>Disque 1,5kg</t>
  </si>
  <si>
    <t>Marteau 5kg</t>
  </si>
  <si>
    <t>3000m steeple</t>
  </si>
  <si>
    <t>Poids 6kg</t>
  </si>
  <si>
    <t>Disque 1,7kg</t>
  </si>
  <si>
    <t>Javelot 700gr</t>
  </si>
  <si>
    <t>Poids 3kg</t>
  </si>
  <si>
    <t>Disque 600gr</t>
  </si>
  <si>
    <t>Javelot 400 g</t>
  </si>
  <si>
    <t>100m haies</t>
  </si>
  <si>
    <t>Disque 800 g</t>
  </si>
  <si>
    <t>Javelot 500 g</t>
  </si>
  <si>
    <t>Marteau 3 kg</t>
  </si>
  <si>
    <t>Marteau 4kg</t>
  </si>
  <si>
    <t>BCMU18</t>
  </si>
  <si>
    <t>BCMU16</t>
  </si>
  <si>
    <t>BCMU14</t>
  </si>
  <si>
    <t>BCFU18</t>
  </si>
  <si>
    <t>BCFU16</t>
  </si>
  <si>
    <t>BCFU14</t>
  </si>
  <si>
    <t>50m haies</t>
  </si>
  <si>
    <t>Javelot 400gr</t>
  </si>
  <si>
    <t>Disque 800gr</t>
  </si>
  <si>
    <t>3000 Marche</t>
  </si>
  <si>
    <t>Saut Longueur</t>
  </si>
  <si>
    <t>ABMU18</t>
  </si>
  <si>
    <t>ABMU16</t>
  </si>
  <si>
    <t>ABMU14</t>
  </si>
  <si>
    <t>ABFU18</t>
  </si>
  <si>
    <t>ABFU16</t>
  </si>
  <si>
    <t>ABFU14</t>
  </si>
  <si>
    <t>800m Marche</t>
  </si>
  <si>
    <t xml:space="preserve">Anneaux </t>
  </si>
  <si>
    <t>1200m Marche</t>
  </si>
  <si>
    <t>Poids 3 kg</t>
  </si>
  <si>
    <t>Poids  1kg</t>
  </si>
  <si>
    <t>Classe</t>
  </si>
  <si>
    <t>QUADRATHLON</t>
  </si>
  <si>
    <t>Lieu</t>
  </si>
  <si>
    <r>
      <rPr>
        <b/>
        <sz val="18"/>
        <color rgb="FFFF0000"/>
        <rFont val="Arial Narrow"/>
        <family val="2"/>
        <charset val="1"/>
      </rPr>
      <t>Vous devez télécharger le fichier avant de l'utiliser : si problème "</t>
    </r>
    <r>
      <rPr>
        <b/>
        <sz val="18"/>
        <rFont val="Arial Narrow"/>
        <family val="2"/>
        <charset val="1"/>
      </rPr>
      <t>0689131105</t>
    </r>
    <r>
      <rPr>
        <b/>
        <sz val="18"/>
        <color rgb="FFFF0000"/>
        <rFont val="Arial Narrow"/>
        <family val="2"/>
        <charset val="1"/>
      </rPr>
      <t>" avant 20h00</t>
    </r>
  </si>
  <si>
    <t>Conseils pour remplir ce fichier</t>
  </si>
  <si>
    <t>Nom de l'association ou établissement :</t>
  </si>
  <si>
    <t>Adresse :</t>
  </si>
  <si>
    <t xml:space="preserve">Numéro de tel. du responsable (présent sur place) : </t>
  </si>
  <si>
    <t>Mail :</t>
  </si>
  <si>
    <t>Nom et prénom :</t>
  </si>
  <si>
    <t>N° Licence :</t>
  </si>
  <si>
    <t>Récapitulatif du nombre de personnes</t>
  </si>
  <si>
    <t>Formule 2 -- Sportif</t>
  </si>
  <si>
    <t>Prestation</t>
  </si>
  <si>
    <t>Prix/pers.</t>
  </si>
  <si>
    <t>Montant</t>
  </si>
  <si>
    <t>Formule 1 -- Encadrant</t>
  </si>
  <si>
    <t>Formule 2 -- Encadrant</t>
  </si>
  <si>
    <t>Nombre de repas sans viande :</t>
  </si>
  <si>
    <t>xxx</t>
  </si>
  <si>
    <t>Merci de prévenir en cas de contre-indications alimentaires :</t>
  </si>
  <si>
    <t>Poulet : xxx
Thon : xxx</t>
  </si>
  <si>
    <t>N° de chèque : xxx</t>
  </si>
  <si>
    <t>De la banque  : xxx</t>
  </si>
  <si>
    <t>N°asso</t>
  </si>
  <si>
    <t>Épreuves</t>
  </si>
  <si>
    <t>Pour toute demande de dérogation, remplir la fiche type en page 13 du dossier d'inscription.</t>
  </si>
  <si>
    <t>Merci de l’envoyer pour signature en double exemplaire à votre ligue régionale.</t>
  </si>
  <si>
    <t>Si la mention « avec contre-indication » apparait sur la licence, le sportif doit être en mesure de présenter un certificat médical de non contre-indication de pratique en compétition de l'athlétisme.</t>
  </si>
  <si>
    <t>Validations départemtentale et régionale</t>
  </si>
  <si>
    <t>Épreuves Combinées</t>
  </si>
  <si>
    <t>Prénom et nom</t>
  </si>
  <si>
    <t xml:space="preserve">Mail </t>
  </si>
  <si>
    <t>Téléphone</t>
  </si>
  <si>
    <t>Taille
t-shirt</t>
  </si>
  <si>
    <t>Les tailles de t-shirt sont demandées pour le cadeau fédéral des sportifs.</t>
  </si>
  <si>
    <t>Pour les paniers repas du jeudi midi, merci d'indiquer votre choix de sandwichs (1 sandwich par personne) :</t>
  </si>
  <si>
    <t>Championnat de France para athlétisme adapté ADULTES 2022</t>
  </si>
  <si>
    <t>Inscription au championnat avec repas du jeudi soir au samedi soir (hors petit-déjeuner)</t>
  </si>
  <si>
    <r>
      <rPr>
        <b/>
        <sz val="14"/>
        <color theme="1"/>
        <rFont val="Calibri"/>
        <family val="2"/>
        <scheme val="minor"/>
      </rPr>
      <t>Par chèque</t>
    </r>
    <r>
      <rPr>
        <b/>
        <sz val="11"/>
        <color theme="1"/>
        <rFont val="Calibri"/>
        <family val="2"/>
        <scheme val="minor"/>
      </rPr>
      <t xml:space="preserve"> à l'ordre du : CDSA 47</t>
    </r>
  </si>
  <si>
    <t>ffsa47cd@wanadoo.fr</t>
  </si>
  <si>
    <t>Mise à jour le 20 avril 2022 à 12h00</t>
  </si>
  <si>
    <t>Fichier d'inscription : Championnat de France para athlétisme adapté ADULTES, du 7 au 9 juillet 2022 à Marmande (47).</t>
  </si>
  <si>
    <r>
      <t>Pour vous inscrire, vous trouverez différents onglets (en bas de votre fichier) :
- pour inscrire votre association (</t>
    </r>
    <r>
      <rPr>
        <b/>
        <sz val="12"/>
        <color rgb="FF7030A0"/>
        <rFont val="Calibri"/>
        <family val="2"/>
        <scheme val="minor"/>
      </rPr>
      <t>Fiche association</t>
    </r>
    <r>
      <rPr>
        <sz val="12"/>
        <color theme="1"/>
        <rFont val="Calibri"/>
        <family val="2"/>
        <scheme val="minor"/>
      </rPr>
      <t xml:space="preserve">)
- une fiche accompagnateurs
- une fiche d'engagements sportifs par classe
Merci de renvoyer ce fichier dûment complété en format EXCEL à l'adresse mail ci-dessous 
</t>
    </r>
    <r>
      <rPr>
        <b/>
        <sz val="12"/>
        <color rgb="FFFF0000"/>
        <rFont val="Calibri"/>
        <family val="2"/>
        <scheme val="minor"/>
      </rPr>
      <t>avant le mercredi 8 juin 2022</t>
    </r>
  </si>
  <si>
    <r>
      <rPr>
        <sz val="12"/>
        <color theme="1"/>
        <rFont val="Calibri"/>
        <family val="2"/>
        <scheme val="minor"/>
      </rPr>
      <t>Nous avons souhaité vous faciliter au maximum la saisie de ce fichier. Merci de renseigner en premier lieu l'onglet "Fiche association", une saisie automatique des autres onglets a été programmée.
Pour les engagements, merci d'utiliser les menus déroulants en cliquant sur le choix souhaité.
NB : Les menus déroulants sont programmés en fonction des catégories, âges et sexes. Les épreuves qui ne figurent pas dans ces menus ne sont pas accessibles.
Les zones grisées sont des zones qui se renseignent automatiquemen</t>
    </r>
    <r>
      <rPr>
        <sz val="11"/>
        <color theme="1"/>
        <rFont val="Calibri"/>
        <family val="2"/>
        <scheme val="minor"/>
      </rPr>
      <t>t.</t>
    </r>
  </si>
  <si>
    <t>En cas d'absence d'adresse électronique, merci de nous envoyer tout de même ce fichier informatiquement complété et d'imprimer tous les onglets pour pouvoir les signer et nous les faire parvenir par voie postale ou scan.</t>
  </si>
  <si>
    <t>06 17 68 76 34</t>
  </si>
  <si>
    <t>Pour toute demande de dérogation, remplir la fiche type en page 14 du dossier d'inscription.</t>
  </si>
  <si>
    <t>Validations départementale et régionale</t>
  </si>
  <si>
    <t>Épreuve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</si>
</sst>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0\ &quot;€&quot;;[Red]\-#,##0\ &quot;€&quot;"/>
  </numFmts>
  <fonts count="51" x14ac:knownFonts="1">
    <font>
      <sz val="11"/>
      <color theme="1"/>
      <name val="Calibri"/>
      <family val="2"/>
      <scheme val="minor"/>
    </font>
    <font>
      <b/>
      <sz val="11"/>
      <color theme="1"/>
      <name val="Calibri"/>
      <family val="2"/>
      <scheme val="minor"/>
    </font>
    <font>
      <b/>
      <sz val="11"/>
      <color rgb="FF7030A0"/>
      <name val="Calibri"/>
      <family val="2"/>
      <scheme val="minor"/>
    </font>
    <font>
      <u/>
      <sz val="11"/>
      <color theme="10"/>
      <name val="Calibri"/>
      <family val="2"/>
      <scheme val="minor"/>
    </font>
    <font>
      <b/>
      <sz val="10"/>
      <color theme="1"/>
      <name val="Calibri"/>
      <family val="2"/>
      <scheme val="minor"/>
    </font>
    <font>
      <sz val="10"/>
      <color theme="1"/>
      <name val="Calibri"/>
      <family val="2"/>
      <scheme val="minor"/>
    </font>
    <font>
      <b/>
      <sz val="10"/>
      <color rgb="FFFFFFFF"/>
      <name val="Calibri"/>
      <family val="2"/>
    </font>
    <font>
      <sz val="10"/>
      <color theme="1"/>
      <name val="Calibri"/>
      <family val="2"/>
    </font>
    <font>
      <b/>
      <sz val="11"/>
      <color rgb="FF000000"/>
      <name val="Calibri"/>
      <family val="2"/>
      <scheme val="minor"/>
    </font>
    <font>
      <b/>
      <sz val="12"/>
      <color theme="1"/>
      <name val="Calibri"/>
      <family val="2"/>
      <scheme val="minor"/>
    </font>
    <font>
      <b/>
      <sz val="13"/>
      <color rgb="FFFFFFFF"/>
      <name val="Calibri"/>
      <family val="2"/>
      <scheme val="minor"/>
    </font>
    <font>
      <b/>
      <sz val="11"/>
      <color rgb="FFFFFFFF"/>
      <name val="Calibri"/>
      <family val="2"/>
      <scheme val="minor"/>
    </font>
    <font>
      <sz val="11"/>
      <name val="Calibri"/>
      <family val="2"/>
      <scheme val="minor"/>
    </font>
    <font>
      <b/>
      <sz val="9"/>
      <color rgb="FFFFFFFF"/>
      <name val="Calibri"/>
      <family val="2"/>
      <scheme val="minor"/>
    </font>
    <font>
      <b/>
      <sz val="8"/>
      <color rgb="FFFFFFFF"/>
      <name val="Calibri"/>
      <family val="2"/>
      <scheme val="minor"/>
    </font>
    <font>
      <b/>
      <sz val="14"/>
      <color theme="1"/>
      <name val="Calibri"/>
      <family val="2"/>
      <scheme val="minor"/>
    </font>
    <font>
      <sz val="8"/>
      <color theme="1"/>
      <name val="Calibri"/>
      <family val="2"/>
      <scheme val="minor"/>
    </font>
    <font>
      <b/>
      <sz val="16"/>
      <color theme="1"/>
      <name val="Calibri"/>
      <family val="2"/>
      <scheme val="minor"/>
    </font>
    <font>
      <b/>
      <sz val="16"/>
      <color rgb="FFFF0000"/>
      <name val="Calibri"/>
      <family val="2"/>
      <scheme val="minor"/>
    </font>
    <font>
      <b/>
      <sz val="12"/>
      <color rgb="FFFF0000"/>
      <name val="Calibri"/>
      <family val="2"/>
      <scheme val="minor"/>
    </font>
    <font>
      <b/>
      <i/>
      <sz val="24"/>
      <color theme="1"/>
      <name val="Calibri"/>
      <family val="2"/>
      <scheme val="minor"/>
    </font>
    <font>
      <b/>
      <sz val="11"/>
      <color theme="1"/>
      <name val="Calibri"/>
      <family val="2"/>
    </font>
    <font>
      <b/>
      <sz val="11"/>
      <color theme="0"/>
      <name val="Calibri"/>
      <family val="2"/>
      <scheme val="minor"/>
    </font>
    <font>
      <sz val="11"/>
      <color theme="0"/>
      <name val="Calibri"/>
      <family val="2"/>
      <scheme val="minor"/>
    </font>
    <font>
      <sz val="11"/>
      <color theme="1"/>
      <name val="Calibri"/>
      <family val="2"/>
    </font>
    <font>
      <b/>
      <sz val="11"/>
      <color rgb="FF0070C0"/>
      <name val="Calibri"/>
      <family val="2"/>
    </font>
    <font>
      <b/>
      <sz val="11"/>
      <color theme="0"/>
      <name val="Calibri"/>
      <family val="2"/>
    </font>
    <font>
      <b/>
      <sz val="13"/>
      <color theme="0"/>
      <name val="Calibri"/>
      <family val="2"/>
      <scheme val="minor"/>
    </font>
    <font>
      <b/>
      <sz val="11"/>
      <name val="Calibri"/>
      <family val="2"/>
      <scheme val="minor"/>
    </font>
    <font>
      <b/>
      <sz val="8"/>
      <name val="Calibri"/>
      <family val="2"/>
      <scheme val="minor"/>
    </font>
    <font>
      <sz val="12"/>
      <color theme="1"/>
      <name val="Calibri"/>
      <family val="2"/>
      <scheme val="minor"/>
    </font>
    <font>
      <sz val="10"/>
      <name val="Times New Roman"/>
      <family val="1"/>
    </font>
    <font>
      <sz val="8"/>
      <name val="Calibri"/>
      <family val="2"/>
      <scheme val="minor"/>
    </font>
    <font>
      <b/>
      <sz val="12"/>
      <color rgb="FFFFFFFF"/>
      <name val="Calibri"/>
      <family val="2"/>
      <scheme val="minor"/>
    </font>
    <font>
      <sz val="12"/>
      <name val="Calibri"/>
      <family val="2"/>
      <scheme val="minor"/>
    </font>
    <font>
      <b/>
      <i/>
      <sz val="12"/>
      <color rgb="FF00B0F0"/>
      <name val="Calibri"/>
      <family val="2"/>
      <scheme val="minor"/>
    </font>
    <font>
      <b/>
      <sz val="12"/>
      <color rgb="FF7030A0"/>
      <name val="Calibri"/>
      <family val="2"/>
      <scheme val="minor"/>
    </font>
    <font>
      <b/>
      <i/>
      <sz val="12"/>
      <color theme="8" tint="-0.249977111117893"/>
      <name val="Calibri"/>
      <family val="2"/>
      <scheme val="minor"/>
    </font>
    <font>
      <b/>
      <sz val="10"/>
      <color theme="0"/>
      <name val="Calibri"/>
      <family val="2"/>
      <scheme val="minor"/>
    </font>
    <font>
      <b/>
      <sz val="18"/>
      <name val="Calibri"/>
      <family val="2"/>
      <scheme val="minor"/>
    </font>
    <font>
      <b/>
      <sz val="12"/>
      <name val="Calibri"/>
      <family val="2"/>
      <scheme val="minor"/>
    </font>
    <font>
      <b/>
      <sz val="14"/>
      <color rgb="FFFF0000"/>
      <name val="Calibri"/>
      <family val="2"/>
      <scheme val="minor"/>
    </font>
    <font>
      <b/>
      <i/>
      <sz val="14"/>
      <color theme="1"/>
      <name val="Arial Narrow"/>
      <family val="2"/>
    </font>
    <font>
      <sz val="10"/>
      <color theme="1"/>
      <name val="Times New Roman"/>
      <family val="1"/>
    </font>
    <font>
      <b/>
      <sz val="10"/>
      <color theme="1"/>
      <name val="Times New Roman"/>
      <family val="1"/>
    </font>
    <font>
      <b/>
      <sz val="18"/>
      <color rgb="FFFF0000"/>
      <name val="Arial Narrow"/>
      <family val="2"/>
      <charset val="1"/>
    </font>
    <font>
      <b/>
      <sz val="18"/>
      <name val="Arial Narrow"/>
      <family val="2"/>
      <charset val="1"/>
    </font>
    <font>
      <b/>
      <sz val="11"/>
      <color rgb="FF000000"/>
      <name val="Calibri"/>
      <family val="2"/>
      <charset val="1"/>
    </font>
    <font>
      <b/>
      <sz val="10"/>
      <color rgb="FFFFFFFF"/>
      <name val="Calibri"/>
      <family val="2"/>
      <charset val="1"/>
    </font>
    <font>
      <b/>
      <sz val="11"/>
      <color theme="0"/>
      <name val="Calibri"/>
      <family val="2"/>
      <charset val="1"/>
    </font>
    <font>
      <b/>
      <sz val="13"/>
      <color rgb="FF0070C0"/>
      <name val="Calibri"/>
      <family val="2"/>
      <scheme val="minor"/>
    </font>
  </fonts>
  <fills count="24">
    <fill>
      <patternFill patternType="none"/>
    </fill>
    <fill>
      <patternFill patternType="gray125"/>
    </fill>
    <fill>
      <patternFill patternType="solid">
        <fgColor theme="4"/>
        <bgColor indexed="64"/>
      </patternFill>
    </fill>
    <fill>
      <patternFill patternType="solid">
        <fgColor rgb="FF0070C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4F81BD"/>
        <bgColor indexed="64"/>
      </patternFill>
    </fill>
    <fill>
      <patternFill patternType="solid">
        <fgColor theme="0"/>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theme="9"/>
        <bgColor indexed="64"/>
      </patternFill>
    </fill>
    <fill>
      <patternFill patternType="solid">
        <fgColor theme="9" tint="0.59999389629810485"/>
        <bgColor indexed="64"/>
      </patternFill>
    </fill>
    <fill>
      <patternFill patternType="solid">
        <fgColor rgb="FF8FAADC"/>
        <bgColor indexed="64"/>
      </patternFill>
    </fill>
    <fill>
      <patternFill patternType="solid">
        <fgColor rgb="FF548235"/>
        <bgColor indexed="64"/>
      </patternFill>
    </fill>
  </fills>
  <borders count="7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rgb="FF000000"/>
      </left>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style="medium">
        <color rgb="FF000000"/>
      </right>
      <top style="medium">
        <color indexed="64"/>
      </top>
      <bottom style="medium">
        <color indexed="64"/>
      </bottom>
      <diagonal/>
    </border>
    <border>
      <left/>
      <right style="medium">
        <color rgb="FF000000"/>
      </right>
      <top/>
      <bottom style="medium">
        <color rgb="FF000000"/>
      </bottom>
      <diagonal/>
    </border>
    <border>
      <left/>
      <right style="medium">
        <color rgb="FF000000"/>
      </right>
      <top style="medium">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diagonal/>
    </border>
    <border>
      <left/>
      <right/>
      <top/>
      <bottom style="thin">
        <color indexed="64"/>
      </bottom>
      <diagonal/>
    </border>
    <border>
      <left style="thin">
        <color indexed="64"/>
      </left>
      <right style="medium">
        <color indexed="64"/>
      </right>
      <top style="thin">
        <color indexed="64"/>
      </top>
      <bottom/>
      <diagonal/>
    </border>
    <border>
      <left/>
      <right/>
      <top/>
      <bottom style="medium">
        <color rgb="FF000000"/>
      </bottom>
      <diagonal/>
    </border>
    <border>
      <left style="medium">
        <color rgb="FF000000"/>
      </left>
      <right/>
      <top/>
      <bottom/>
      <diagonal/>
    </border>
    <border>
      <left style="thin">
        <color auto="1"/>
      </left>
      <right/>
      <top style="thin">
        <color auto="1"/>
      </top>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rgb="FF000000"/>
      </right>
      <top style="medium">
        <color rgb="FF000000"/>
      </top>
      <bottom/>
      <diagonal/>
    </border>
    <border>
      <left style="medium">
        <color rgb="FF000000"/>
      </left>
      <right style="medium">
        <color rgb="FF000000"/>
      </right>
      <top/>
      <bottom/>
      <diagonal/>
    </border>
    <border>
      <left style="medium">
        <color indexed="64"/>
      </left>
      <right style="medium">
        <color rgb="FF000000"/>
      </right>
      <top/>
      <bottom/>
      <diagonal/>
    </border>
    <border>
      <left style="medium">
        <color rgb="FF000000"/>
      </left>
      <right style="medium">
        <color rgb="FF000000"/>
      </right>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rgb="FF000000"/>
      </right>
      <top/>
      <bottom style="medium">
        <color indexed="64"/>
      </bottom>
      <diagonal/>
    </border>
    <border>
      <left style="medium">
        <color rgb="FF000000"/>
      </left>
      <right style="medium">
        <color rgb="FF000000"/>
      </right>
      <top style="medium">
        <color indexed="64"/>
      </top>
      <bottom/>
      <diagonal/>
    </border>
    <border>
      <left style="medium">
        <color rgb="FF000000"/>
      </left>
      <right/>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2">
    <xf numFmtId="0" fontId="0" fillId="0" borderId="0"/>
    <xf numFmtId="0" fontId="3" fillId="0" borderId="0" applyNumberFormat="0" applyFill="0" applyBorder="0" applyAlignment="0" applyProtection="0"/>
  </cellStyleXfs>
  <cellXfs count="459">
    <xf numFmtId="0" fontId="0" fillId="0" borderId="0" xfId="0"/>
    <xf numFmtId="0" fontId="0" fillId="0" borderId="0" xfId="0" applyProtection="1">
      <protection locked="0"/>
    </xf>
    <xf numFmtId="0" fontId="5" fillId="0" borderId="0" xfId="0" applyFont="1" applyProtection="1">
      <protection locked="0"/>
    </xf>
    <xf numFmtId="0" fontId="8" fillId="0" borderId="18" xfId="0" applyFont="1" applyBorder="1" applyProtection="1">
      <protection locked="0"/>
    </xf>
    <xf numFmtId="0" fontId="5" fillId="0" borderId="0" xfId="0" applyFont="1" applyFill="1" applyBorder="1" applyAlignment="1" applyProtection="1">
      <alignment vertical="center"/>
      <protection locked="0"/>
    </xf>
    <xf numFmtId="0" fontId="5" fillId="0" borderId="0" xfId="0" applyFont="1"/>
    <xf numFmtId="0" fontId="5" fillId="0" borderId="0" xfId="0" applyFont="1" applyAlignment="1">
      <alignment horizontal="center"/>
    </xf>
    <xf numFmtId="0" fontId="12" fillId="8" borderId="23" xfId="0" applyFont="1" applyFill="1" applyBorder="1" applyAlignment="1" applyProtection="1">
      <alignment horizontal="center" vertical="center" wrapText="1"/>
      <protection locked="0"/>
    </xf>
    <xf numFmtId="0" fontId="12" fillId="8" borderId="24" xfId="0" applyFont="1" applyFill="1" applyBorder="1" applyAlignment="1" applyProtection="1">
      <alignment horizontal="center" vertical="center" wrapText="1"/>
      <protection locked="0"/>
    </xf>
    <xf numFmtId="49" fontId="0" fillId="0" borderId="0" xfId="0" applyNumberFormat="1"/>
    <xf numFmtId="0" fontId="0" fillId="0" borderId="0" xfId="0" applyAlignment="1" applyProtection="1">
      <protection locked="0"/>
    </xf>
    <xf numFmtId="0" fontId="8" fillId="0" borderId="27" xfId="0" applyFont="1" applyBorder="1" applyAlignment="1" applyProtection="1">
      <alignment horizontal="left" vertical="center" readingOrder="1"/>
      <protection locked="0"/>
    </xf>
    <xf numFmtId="0" fontId="0" fillId="0" borderId="18" xfId="0" applyBorder="1"/>
    <xf numFmtId="0" fontId="1" fillId="0" borderId="31" xfId="0" applyFont="1" applyBorder="1" applyAlignment="1" applyProtection="1">
      <alignment vertical="center"/>
      <protection locked="0"/>
    </xf>
    <xf numFmtId="0" fontId="1" fillId="0" borderId="34" xfId="0" applyFont="1" applyBorder="1" applyAlignment="1" applyProtection="1">
      <alignment vertical="center"/>
      <protection locked="0"/>
    </xf>
    <xf numFmtId="0" fontId="0" fillId="0" borderId="10" xfId="0" applyBorder="1"/>
    <xf numFmtId="0" fontId="0" fillId="0" borderId="11" xfId="0" applyBorder="1"/>
    <xf numFmtId="0" fontId="0" fillId="0" borderId="0" xfId="0" applyBorder="1"/>
    <xf numFmtId="0" fontId="0" fillId="0" borderId="5" xfId="0" applyBorder="1"/>
    <xf numFmtId="0" fontId="0" fillId="0" borderId="2" xfId="0" applyBorder="1"/>
    <xf numFmtId="0" fontId="0" fillId="0" borderId="35" xfId="0" applyBorder="1"/>
    <xf numFmtId="0" fontId="1" fillId="0" borderId="18" xfId="0" applyFont="1" applyBorder="1"/>
    <xf numFmtId="0" fontId="0" fillId="0" borderId="18" xfId="0" applyBorder="1" applyAlignment="1">
      <alignment horizontal="center"/>
    </xf>
    <xf numFmtId="0" fontId="0" fillId="0" borderId="39" xfId="0" applyBorder="1" applyAlignment="1">
      <alignment horizontal="center"/>
    </xf>
    <xf numFmtId="0" fontId="0" fillId="0" borderId="41" xfId="0" applyBorder="1" applyAlignment="1">
      <alignment horizontal="center"/>
    </xf>
    <xf numFmtId="0" fontId="16" fillId="0" borderId="18" xfId="0" quotePrefix="1" applyFont="1" applyBorder="1" applyAlignment="1">
      <alignment horizontal="center"/>
    </xf>
    <xf numFmtId="0" fontId="16" fillId="0" borderId="39" xfId="0" quotePrefix="1" applyFont="1" applyBorder="1" applyAlignment="1">
      <alignment horizontal="center"/>
    </xf>
    <xf numFmtId="0" fontId="0" fillId="0" borderId="0" xfId="0" applyAlignment="1">
      <alignment vertical="center"/>
    </xf>
    <xf numFmtId="0" fontId="1" fillId="0" borderId="27" xfId="0" applyFont="1" applyBorder="1" applyAlignment="1">
      <alignment horizontal="center" vertical="center"/>
    </xf>
    <xf numFmtId="0" fontId="0" fillId="0" borderId="27" xfId="0" applyBorder="1" applyAlignment="1">
      <alignment horizontal="center" vertical="center"/>
    </xf>
    <xf numFmtId="0" fontId="0" fillId="0" borderId="0" xfId="0" applyAlignment="1">
      <alignment horizontal="center" vertical="center"/>
    </xf>
    <xf numFmtId="0" fontId="16" fillId="0" borderId="0" xfId="0" applyFont="1"/>
    <xf numFmtId="0" fontId="16" fillId="0" borderId="38" xfId="0" applyFont="1" applyBorder="1"/>
    <xf numFmtId="0" fontId="16" fillId="0" borderId="18" xfId="0" applyFont="1" applyBorder="1"/>
    <xf numFmtId="0" fontId="16" fillId="0" borderId="39" xfId="0" applyFont="1" applyBorder="1"/>
    <xf numFmtId="0" fontId="0" fillId="0" borderId="18" xfId="0" applyBorder="1" applyProtection="1">
      <protection locked="0"/>
    </xf>
    <xf numFmtId="0" fontId="18" fillId="0" borderId="0" xfId="0" applyFont="1" applyProtection="1">
      <protection locked="0"/>
    </xf>
    <xf numFmtId="0" fontId="5" fillId="0" borderId="0" xfId="0" applyFont="1" applyProtection="1"/>
    <xf numFmtId="0" fontId="5" fillId="0" borderId="0" xfId="0" applyFont="1" applyAlignment="1" applyProtection="1">
      <alignment horizontal="center"/>
    </xf>
    <xf numFmtId="0" fontId="7" fillId="5" borderId="9" xfId="0" applyFont="1" applyFill="1" applyBorder="1" applyAlignment="1" applyProtection="1">
      <alignment vertical="center" wrapText="1"/>
    </xf>
    <xf numFmtId="0" fontId="5" fillId="0" borderId="0" xfId="0" applyFont="1" applyAlignment="1">
      <alignment vertical="center"/>
    </xf>
    <xf numFmtId="0" fontId="0" fillId="0" borderId="0" xfId="0" applyAlignment="1">
      <alignment horizontal="center"/>
    </xf>
    <xf numFmtId="0" fontId="0" fillId="0" borderId="0" xfId="0" applyAlignment="1"/>
    <xf numFmtId="0" fontId="0" fillId="0" borderId="0" xfId="0" applyBorder="1" applyAlignment="1">
      <alignment vertical="center"/>
    </xf>
    <xf numFmtId="0" fontId="5" fillId="0" borderId="9" xfId="0" applyFont="1" applyBorder="1" applyAlignment="1" applyProtection="1">
      <alignment horizontal="center" vertical="center"/>
    </xf>
    <xf numFmtId="0" fontId="5" fillId="0" borderId="17" xfId="0" applyFont="1" applyBorder="1" applyAlignment="1" applyProtection="1">
      <alignment horizontal="center" vertical="center"/>
    </xf>
    <xf numFmtId="0" fontId="0" fillId="0" borderId="0" xfId="0" applyBorder="1" applyAlignment="1">
      <alignment horizontal="center" vertical="center" wrapText="1"/>
    </xf>
    <xf numFmtId="0" fontId="21" fillId="12" borderId="9" xfId="0" applyFont="1" applyFill="1" applyBorder="1" applyAlignment="1" applyProtection="1">
      <alignment horizontal="right" vertical="center" wrapText="1"/>
    </xf>
    <xf numFmtId="0" fontId="21" fillId="12" borderId="1" xfId="0" applyFont="1" applyFill="1" applyBorder="1" applyAlignment="1" applyProtection="1">
      <alignment horizontal="right" vertical="center" wrapText="1"/>
    </xf>
    <xf numFmtId="0" fontId="1" fillId="12" borderId="17" xfId="0" applyFont="1" applyFill="1" applyBorder="1" applyAlignment="1" applyProtection="1">
      <alignment horizontal="right" vertical="center" wrapText="1"/>
    </xf>
    <xf numFmtId="0" fontId="1" fillId="12" borderId="6" xfId="0" applyFont="1" applyFill="1" applyBorder="1" applyAlignment="1" applyProtection="1">
      <alignment horizontal="right" vertical="center" wrapText="1"/>
    </xf>
    <xf numFmtId="0" fontId="4" fillId="0" borderId="1" xfId="0" applyFont="1" applyBorder="1" applyAlignment="1" applyProtection="1">
      <alignment vertical="center"/>
      <protection locked="0"/>
    </xf>
    <xf numFmtId="0" fontId="4" fillId="0" borderId="2" xfId="0" applyFont="1" applyBorder="1" applyAlignment="1" applyProtection="1">
      <alignment vertical="center"/>
      <protection locked="0"/>
    </xf>
    <xf numFmtId="0" fontId="0" fillId="0" borderId="18" xfId="0" applyBorder="1" applyAlignment="1">
      <alignment horizontal="center" vertical="center"/>
    </xf>
    <xf numFmtId="0" fontId="12" fillId="8" borderId="18" xfId="0" applyFont="1" applyFill="1" applyBorder="1" applyAlignment="1" applyProtection="1">
      <alignment horizontal="center" vertical="center" wrapText="1"/>
      <protection locked="0"/>
    </xf>
    <xf numFmtId="0" fontId="12" fillId="11" borderId="29" xfId="0" applyFont="1" applyFill="1" applyBorder="1" applyAlignment="1" applyProtection="1">
      <alignment horizontal="center" vertical="center" wrapText="1"/>
    </xf>
    <xf numFmtId="0" fontId="12" fillId="9" borderId="25" xfId="0" applyFont="1" applyFill="1" applyBorder="1" applyAlignment="1" applyProtection="1">
      <alignment horizontal="center" vertical="center" wrapText="1"/>
    </xf>
    <xf numFmtId="0" fontId="15" fillId="0" borderId="0" xfId="0" applyFont="1" applyBorder="1" applyAlignment="1">
      <alignment horizontal="center"/>
    </xf>
    <xf numFmtId="0" fontId="0" fillId="0" borderId="0" xfId="0" applyBorder="1" applyAlignment="1">
      <alignment horizontal="center"/>
    </xf>
    <xf numFmtId="0" fontId="12" fillId="8" borderId="29" xfId="0" applyFont="1" applyFill="1" applyBorder="1" applyAlignment="1" applyProtection="1">
      <alignment horizontal="center" vertical="center" wrapText="1"/>
    </xf>
    <xf numFmtId="0" fontId="0" fillId="0" borderId="29" xfId="0" applyBorder="1" applyAlignment="1">
      <alignment horizontal="center" vertical="center"/>
    </xf>
    <xf numFmtId="0" fontId="12" fillId="0" borderId="29" xfId="0" applyFont="1" applyFill="1" applyBorder="1" applyAlignment="1">
      <alignment horizontal="center" vertical="center" wrapText="1"/>
    </xf>
    <xf numFmtId="14" fontId="12" fillId="0" borderId="29" xfId="0" applyNumberFormat="1" applyFont="1" applyFill="1" applyBorder="1" applyAlignment="1">
      <alignment horizontal="center" vertical="center" wrapText="1"/>
    </xf>
    <xf numFmtId="0" fontId="0" fillId="0" borderId="29" xfId="0" applyBorder="1" applyAlignment="1">
      <alignment horizontal="center" vertical="center"/>
    </xf>
    <xf numFmtId="0" fontId="12" fillId="0" borderId="29" xfId="0" applyFont="1" applyFill="1" applyBorder="1" applyAlignment="1">
      <alignment horizontal="center" vertical="center" wrapText="1"/>
    </xf>
    <xf numFmtId="14" fontId="12" fillId="0" borderId="29" xfId="0" applyNumberFormat="1" applyFont="1" applyFill="1" applyBorder="1" applyAlignment="1">
      <alignment horizontal="center" vertical="center" wrapText="1"/>
    </xf>
    <xf numFmtId="0" fontId="15" fillId="0" borderId="0" xfId="0" applyFont="1" applyBorder="1" applyAlignment="1">
      <alignment horizontal="center"/>
    </xf>
    <xf numFmtId="0" fontId="0" fillId="0" borderId="0" xfId="0" applyBorder="1" applyAlignment="1">
      <alignment horizontal="center"/>
    </xf>
    <xf numFmtId="0" fontId="10" fillId="14" borderId="20" xfId="0" applyFont="1" applyFill="1" applyBorder="1" applyAlignment="1">
      <alignment horizontal="center" vertical="center" wrapText="1"/>
    </xf>
    <xf numFmtId="0" fontId="13" fillId="14" borderId="20" xfId="0" applyFont="1" applyFill="1" applyBorder="1" applyAlignment="1">
      <alignment horizontal="center" vertical="center" wrapText="1"/>
    </xf>
    <xf numFmtId="0" fontId="11" fillId="14" borderId="20" xfId="0" applyFont="1" applyFill="1" applyBorder="1" applyAlignment="1">
      <alignment horizontal="center" vertical="center" wrapText="1"/>
    </xf>
    <xf numFmtId="0" fontId="11" fillId="14" borderId="21" xfId="0" applyFont="1" applyFill="1" applyBorder="1" applyAlignment="1">
      <alignment horizontal="center" vertical="center" wrapText="1"/>
    </xf>
    <xf numFmtId="0" fontId="14" fillId="14" borderId="22" xfId="0" applyFont="1" applyFill="1" applyBorder="1" applyAlignment="1">
      <alignment horizontal="center" vertical="center" wrapText="1"/>
    </xf>
    <xf numFmtId="0" fontId="13" fillId="14" borderId="22" xfId="0" applyFont="1" applyFill="1" applyBorder="1" applyAlignment="1">
      <alignment horizontal="center" vertical="center" wrapText="1"/>
    </xf>
    <xf numFmtId="0" fontId="11" fillId="14" borderId="22" xfId="0" applyFont="1" applyFill="1" applyBorder="1" applyAlignment="1">
      <alignment horizontal="center" vertical="center" wrapText="1"/>
    </xf>
    <xf numFmtId="0" fontId="22" fillId="14" borderId="14" xfId="0" applyFont="1" applyFill="1" applyBorder="1" applyAlignment="1">
      <alignment horizontal="center" vertical="center"/>
    </xf>
    <xf numFmtId="0" fontId="0" fillId="0" borderId="14" xfId="0" applyBorder="1"/>
    <xf numFmtId="0" fontId="10" fillId="14" borderId="47" xfId="0" applyFont="1" applyFill="1" applyBorder="1" applyAlignment="1">
      <alignment vertical="center" wrapText="1"/>
    </xf>
    <xf numFmtId="0" fontId="0" fillId="0" borderId="49" xfId="0" applyBorder="1" applyAlignment="1">
      <alignment horizontal="left"/>
    </xf>
    <xf numFmtId="0" fontId="0" fillId="0" borderId="0" xfId="0" applyBorder="1" applyAlignment="1">
      <alignment horizontal="left"/>
    </xf>
    <xf numFmtId="0" fontId="0" fillId="0" borderId="50" xfId="0" applyBorder="1"/>
    <xf numFmtId="0" fontId="22" fillId="14" borderId="18" xfId="0" applyFont="1" applyFill="1" applyBorder="1" applyAlignment="1">
      <alignment horizontal="center" vertical="center"/>
    </xf>
    <xf numFmtId="0" fontId="10" fillId="15" borderId="47" xfId="0" applyFont="1" applyFill="1" applyBorder="1" applyAlignment="1">
      <alignment vertical="center" wrapText="1"/>
    </xf>
    <xf numFmtId="0" fontId="24" fillId="6" borderId="15" xfId="0" applyFont="1" applyFill="1" applyBorder="1" applyAlignment="1" applyProtection="1">
      <alignment vertical="center" wrapText="1"/>
      <protection locked="0"/>
    </xf>
    <xf numFmtId="6" fontId="24" fillId="6" borderId="16" xfId="0" applyNumberFormat="1" applyFont="1" applyFill="1" applyBorder="1" applyAlignment="1" applyProtection="1">
      <alignment horizontal="center" vertical="center" wrapText="1"/>
    </xf>
    <xf numFmtId="0" fontId="0" fillId="0" borderId="0" xfId="0" applyBorder="1" applyAlignment="1" applyProtection="1">
      <alignment horizontal="center"/>
      <protection locked="0"/>
    </xf>
    <xf numFmtId="0" fontId="8" fillId="0" borderId="0" xfId="0" applyFont="1" applyBorder="1" applyAlignment="1" applyProtection="1">
      <alignment horizontal="left" vertical="center" readingOrder="1"/>
      <protection locked="0"/>
    </xf>
    <xf numFmtId="0" fontId="8" fillId="0" borderId="46" xfId="0" applyFont="1" applyBorder="1" applyAlignment="1" applyProtection="1">
      <alignment horizontal="center" vertical="center" wrapText="1"/>
      <protection locked="0"/>
    </xf>
    <xf numFmtId="0" fontId="5" fillId="0" borderId="0" xfId="0" applyFont="1" applyBorder="1" applyAlignment="1">
      <alignment vertical="center"/>
    </xf>
    <xf numFmtId="0" fontId="5" fillId="0" borderId="46" xfId="0" applyFont="1" applyBorder="1"/>
    <xf numFmtId="0" fontId="5" fillId="0" borderId="0" xfId="0" applyFont="1" applyBorder="1"/>
    <xf numFmtId="0" fontId="1" fillId="0" borderId="0" xfId="0" applyFont="1" applyAlignment="1" applyProtection="1">
      <alignment vertical="center" wrapText="1"/>
      <protection locked="0"/>
    </xf>
    <xf numFmtId="0" fontId="4" fillId="0" borderId="10" xfId="0" applyFont="1" applyBorder="1" applyAlignment="1" applyProtection="1">
      <alignment vertical="center"/>
      <protection locked="0"/>
    </xf>
    <xf numFmtId="0" fontId="9" fillId="0" borderId="11" xfId="0" applyFont="1" applyBorder="1" applyAlignment="1" applyProtection="1">
      <alignment vertical="center"/>
      <protection locked="0"/>
    </xf>
    <xf numFmtId="0" fontId="1" fillId="0" borderId="49" xfId="0" applyFont="1" applyBorder="1" applyAlignment="1">
      <alignment horizontal="left"/>
    </xf>
    <xf numFmtId="0" fontId="1" fillId="0" borderId="0" xfId="0" applyFont="1" applyAlignment="1">
      <alignment horizontal="center"/>
    </xf>
    <xf numFmtId="0" fontId="0" fillId="0" borderId="29" xfId="0" applyBorder="1"/>
    <xf numFmtId="0" fontId="0" fillId="0" borderId="51" xfId="0" applyBorder="1" applyAlignment="1">
      <alignment horizontal="center" vertical="center"/>
    </xf>
    <xf numFmtId="0" fontId="0" fillId="0" borderId="29" xfId="0" applyBorder="1" applyAlignment="1">
      <alignment horizontal="center"/>
    </xf>
    <xf numFmtId="0" fontId="0" fillId="0" borderId="48" xfId="0" applyBorder="1" applyAlignment="1">
      <alignment horizontal="center"/>
    </xf>
    <xf numFmtId="0" fontId="0" fillId="0" borderId="41" xfId="0" applyBorder="1" applyAlignment="1">
      <alignment horizontal="center" vertical="center"/>
    </xf>
    <xf numFmtId="0" fontId="0" fillId="0" borderId="27" xfId="0" applyBorder="1" applyAlignment="1">
      <alignment horizontal="center"/>
    </xf>
    <xf numFmtId="0" fontId="0" fillId="0" borderId="51" xfId="0" applyBorder="1" applyAlignment="1">
      <alignment horizontal="center"/>
    </xf>
    <xf numFmtId="0" fontId="0" fillId="0" borderId="45" xfId="0" applyBorder="1" applyAlignment="1">
      <alignment horizontal="center"/>
    </xf>
    <xf numFmtId="0" fontId="0" fillId="0" borderId="38" xfId="0" applyBorder="1" applyAlignment="1">
      <alignment horizontal="center"/>
    </xf>
    <xf numFmtId="0" fontId="0" fillId="0" borderId="40" xfId="0" applyBorder="1" applyAlignment="1">
      <alignment horizontal="center"/>
    </xf>
    <xf numFmtId="0" fontId="27" fillId="16" borderId="47" xfId="0" applyFont="1" applyFill="1" applyBorder="1" applyAlignment="1">
      <alignment vertical="center" wrapText="1"/>
    </xf>
    <xf numFmtId="0" fontId="11" fillId="16" borderId="20" xfId="0" applyFont="1" applyFill="1" applyBorder="1" applyAlignment="1">
      <alignment horizontal="center" vertical="center" wrapText="1"/>
    </xf>
    <xf numFmtId="0" fontId="11" fillId="16" borderId="21" xfId="0" applyFont="1" applyFill="1" applyBorder="1" applyAlignment="1">
      <alignment horizontal="center" vertical="center" wrapText="1"/>
    </xf>
    <xf numFmtId="0" fontId="11" fillId="16" borderId="22" xfId="0" applyFont="1" applyFill="1" applyBorder="1" applyAlignment="1">
      <alignment horizontal="center" vertical="center" wrapText="1"/>
    </xf>
    <xf numFmtId="0" fontId="10" fillId="17" borderId="47" xfId="0" applyFont="1" applyFill="1" applyBorder="1" applyAlignment="1">
      <alignment vertical="center" wrapText="1"/>
    </xf>
    <xf numFmtId="0" fontId="28" fillId="17" borderId="20" xfId="0" applyFont="1" applyFill="1" applyBorder="1" applyAlignment="1">
      <alignment horizontal="center" vertical="center" wrapText="1"/>
    </xf>
    <xf numFmtId="0" fontId="28" fillId="17" borderId="21" xfId="0" applyFont="1" applyFill="1" applyBorder="1" applyAlignment="1">
      <alignment horizontal="center" vertical="center" wrapText="1"/>
    </xf>
    <xf numFmtId="0" fontId="28" fillId="17" borderId="22" xfId="0" applyFont="1" applyFill="1" applyBorder="1" applyAlignment="1">
      <alignment horizontal="center" vertical="center" wrapText="1"/>
    </xf>
    <xf numFmtId="0" fontId="4" fillId="18" borderId="42" xfId="0" applyFont="1" applyFill="1" applyBorder="1" applyAlignment="1">
      <alignment horizontal="center" vertical="top"/>
    </xf>
    <xf numFmtId="0" fontId="4" fillId="18" borderId="43" xfId="0" applyFont="1" applyFill="1" applyBorder="1" applyAlignment="1">
      <alignment horizontal="center" vertical="top"/>
    </xf>
    <xf numFmtId="0" fontId="4" fillId="17" borderId="42" xfId="0" applyFont="1" applyFill="1" applyBorder="1" applyAlignment="1">
      <alignment horizontal="center" vertical="top"/>
    </xf>
    <xf numFmtId="0" fontId="1" fillId="17" borderId="42" xfId="0" applyFont="1" applyFill="1" applyBorder="1" applyAlignment="1">
      <alignment horizontal="center" vertical="top"/>
    </xf>
    <xf numFmtId="0" fontId="1" fillId="17" borderId="44" xfId="0" applyFont="1" applyFill="1" applyBorder="1" applyAlignment="1">
      <alignment horizontal="center" vertical="top"/>
    </xf>
    <xf numFmtId="0" fontId="4" fillId="19" borderId="42" xfId="0" applyFont="1" applyFill="1" applyBorder="1" applyAlignment="1">
      <alignment horizontal="center" vertical="top"/>
    </xf>
    <xf numFmtId="0" fontId="4" fillId="19" borderId="43" xfId="0" applyFont="1" applyFill="1" applyBorder="1" applyAlignment="1">
      <alignment horizontal="center" vertical="top"/>
    </xf>
    <xf numFmtId="0" fontId="30" fillId="0" borderId="0" xfId="0" applyFont="1"/>
    <xf numFmtId="0" fontId="30" fillId="0" borderId="0" xfId="0" applyFont="1" applyBorder="1"/>
    <xf numFmtId="0" fontId="0" fillId="0" borderId="35" xfId="0" applyBorder="1" applyAlignment="1">
      <alignment vertical="center"/>
    </xf>
    <xf numFmtId="0" fontId="12" fillId="0" borderId="38" xfId="0" applyFont="1" applyBorder="1" applyAlignment="1">
      <alignment horizontal="center"/>
    </xf>
    <xf numFmtId="0" fontId="12" fillId="0" borderId="18" xfId="0" applyFont="1" applyBorder="1" applyAlignment="1">
      <alignment horizontal="center"/>
    </xf>
    <xf numFmtId="0" fontId="31" fillId="0" borderId="18" xfId="0" applyFont="1" applyBorder="1" applyAlignment="1">
      <alignment horizontal="center" vertical="center" wrapText="1"/>
    </xf>
    <xf numFmtId="0" fontId="31" fillId="0" borderId="38" xfId="0" applyFont="1" applyFill="1" applyBorder="1" applyAlignment="1">
      <alignment horizontal="center" vertical="center" wrapText="1"/>
    </xf>
    <xf numFmtId="0" fontId="31" fillId="0" borderId="18" xfId="0" applyFont="1" applyFill="1" applyBorder="1" applyAlignment="1">
      <alignment horizontal="center" vertical="center" wrapText="1"/>
    </xf>
    <xf numFmtId="0" fontId="31" fillId="8" borderId="18" xfId="0" applyFont="1" applyFill="1" applyBorder="1" applyAlignment="1">
      <alignment horizontal="center" vertical="center" wrapText="1"/>
    </xf>
    <xf numFmtId="0" fontId="31" fillId="8" borderId="39" xfId="0" applyFont="1" applyFill="1" applyBorder="1" applyAlignment="1">
      <alignment horizontal="center" vertical="center" wrapText="1"/>
    </xf>
    <xf numFmtId="0" fontId="31" fillId="8" borderId="38" xfId="0" applyFont="1" applyFill="1" applyBorder="1" applyAlignment="1">
      <alignment horizontal="center" vertical="center" wrapText="1"/>
    </xf>
    <xf numFmtId="0" fontId="12" fillId="8" borderId="38" xfId="0" applyFont="1" applyFill="1" applyBorder="1" applyAlignment="1">
      <alignment horizontal="center"/>
    </xf>
    <xf numFmtId="0" fontId="12" fillId="8" borderId="18" xfId="0" applyFont="1" applyFill="1" applyBorder="1" applyAlignment="1">
      <alignment horizontal="center"/>
    </xf>
    <xf numFmtId="0" fontId="32" fillId="0" borderId="38" xfId="0" applyFont="1" applyBorder="1"/>
    <xf numFmtId="0" fontId="32" fillId="0" borderId="18" xfId="0" applyFont="1" applyBorder="1"/>
    <xf numFmtId="0" fontId="12" fillId="8" borderId="39" xfId="0" applyFont="1" applyFill="1" applyBorder="1" applyAlignment="1">
      <alignment horizontal="center"/>
    </xf>
    <xf numFmtId="0" fontId="30" fillId="0" borderId="0" xfId="0" applyFont="1" applyBorder="1" applyAlignment="1">
      <alignment horizontal="center"/>
    </xf>
    <xf numFmtId="0" fontId="30" fillId="0" borderId="0" xfId="0" applyFont="1" applyAlignment="1">
      <alignment horizontal="center"/>
    </xf>
    <xf numFmtId="0" fontId="30" fillId="0" borderId="0" xfId="0" applyFont="1" applyAlignment="1"/>
    <xf numFmtId="0" fontId="34" fillId="11" borderId="18" xfId="0" applyFont="1" applyFill="1" applyBorder="1" applyAlignment="1" applyProtection="1">
      <alignment horizontal="center" vertical="center" wrapText="1"/>
    </xf>
    <xf numFmtId="14" fontId="34" fillId="11" borderId="18" xfId="0" applyNumberFormat="1" applyFont="1" applyFill="1" applyBorder="1" applyAlignment="1" applyProtection="1">
      <alignment horizontal="center" vertical="center" wrapText="1"/>
    </xf>
    <xf numFmtId="0" fontId="30" fillId="0" borderId="0" xfId="0" applyFont="1" applyAlignment="1">
      <alignment horizontal="center" vertical="center"/>
    </xf>
    <xf numFmtId="0" fontId="30" fillId="0" borderId="0" xfId="0" applyFont="1" applyBorder="1" applyAlignment="1">
      <alignment vertical="center"/>
    </xf>
    <xf numFmtId="0" fontId="34" fillId="0" borderId="18" xfId="0" applyFont="1" applyFill="1" applyBorder="1" applyAlignment="1" applyProtection="1">
      <alignment horizontal="center" vertical="center" wrapText="1"/>
      <protection locked="0"/>
    </xf>
    <xf numFmtId="0" fontId="30" fillId="12" borderId="18" xfId="0" applyFont="1" applyFill="1" applyBorder="1" applyAlignment="1" applyProtection="1">
      <alignment horizontal="center"/>
    </xf>
    <xf numFmtId="0" fontId="30" fillId="11" borderId="18" xfId="0" applyFont="1" applyFill="1" applyBorder="1" applyAlignment="1" applyProtection="1">
      <alignment horizontal="center"/>
    </xf>
    <xf numFmtId="0" fontId="30" fillId="0" borderId="0" xfId="0" applyFont="1" applyAlignment="1">
      <alignment vertical="center" wrapText="1"/>
    </xf>
    <xf numFmtId="0" fontId="37" fillId="0" borderId="0" xfId="0" applyFont="1" applyAlignment="1">
      <alignment vertical="center" wrapText="1"/>
    </xf>
    <xf numFmtId="0" fontId="37" fillId="0" borderId="0" xfId="0" applyFont="1" applyAlignment="1">
      <alignment wrapText="1"/>
    </xf>
    <xf numFmtId="0" fontId="0" fillId="0" borderId="2" xfId="0" applyBorder="1" applyAlignment="1">
      <alignment vertical="center" wrapText="1"/>
    </xf>
    <xf numFmtId="0" fontId="9" fillId="13" borderId="17" xfId="0" applyFont="1" applyFill="1" applyBorder="1" applyAlignment="1" applyProtection="1">
      <alignment horizontal="right" vertical="center" wrapText="1"/>
    </xf>
    <xf numFmtId="0" fontId="30" fillId="0" borderId="0" xfId="0" applyFont="1" applyProtection="1">
      <protection locked="0"/>
    </xf>
    <xf numFmtId="0" fontId="30" fillId="0" borderId="0" xfId="0" applyFont="1" applyAlignment="1" applyProtection="1">
      <protection locked="0"/>
    </xf>
    <xf numFmtId="0" fontId="30"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0" fillId="0" borderId="0" xfId="0" applyBorder="1" applyProtection="1">
      <protection locked="0"/>
    </xf>
    <xf numFmtId="0" fontId="0" fillId="0" borderId="10" xfId="0" applyBorder="1" applyProtection="1">
      <protection locked="0"/>
    </xf>
    <xf numFmtId="0" fontId="31" fillId="0" borderId="38" xfId="0" applyFont="1" applyBorder="1" applyAlignment="1">
      <alignment horizontal="center" vertical="center" wrapText="1"/>
    </xf>
    <xf numFmtId="0" fontId="31" fillId="8" borderId="38" xfId="0" applyFont="1" applyFill="1" applyBorder="1" applyAlignment="1">
      <alignment horizontal="center" wrapText="1"/>
    </xf>
    <xf numFmtId="0" fontId="31" fillId="8" borderId="18" xfId="0" applyFont="1" applyFill="1" applyBorder="1" applyAlignment="1">
      <alignment horizontal="center" wrapText="1"/>
    </xf>
    <xf numFmtId="0" fontId="31" fillId="8" borderId="39" xfId="0" applyFont="1" applyFill="1" applyBorder="1" applyAlignment="1">
      <alignment horizontal="center" wrapText="1"/>
    </xf>
    <xf numFmtId="0" fontId="31" fillId="0" borderId="55" xfId="0" applyFont="1" applyBorder="1" applyAlignment="1">
      <alignment horizontal="center" vertical="center" wrapText="1"/>
    </xf>
    <xf numFmtId="0" fontId="31" fillId="0" borderId="56" xfId="0" applyFont="1" applyBorder="1" applyAlignment="1">
      <alignment horizontal="center" vertical="center" wrapText="1"/>
    </xf>
    <xf numFmtId="0" fontId="16" fillId="0" borderId="40" xfId="0" applyFont="1" applyBorder="1"/>
    <xf numFmtId="0" fontId="16" fillId="0" borderId="41" xfId="0" applyFont="1" applyBorder="1"/>
    <xf numFmtId="0" fontId="16" fillId="0" borderId="58" xfId="0" applyFont="1" applyBorder="1"/>
    <xf numFmtId="0" fontId="29" fillId="0" borderId="18" xfId="0" applyFont="1" applyBorder="1"/>
    <xf numFmtId="0" fontId="32" fillId="0" borderId="39" xfId="0" applyFont="1" applyBorder="1"/>
    <xf numFmtId="0" fontId="32" fillId="0" borderId="40" xfId="0" applyFont="1" applyBorder="1"/>
    <xf numFmtId="0" fontId="32" fillId="0" borderId="41" xfId="0" applyFont="1" applyBorder="1"/>
    <xf numFmtId="0" fontId="32" fillId="0" borderId="58" xfId="0" applyFont="1" applyBorder="1"/>
    <xf numFmtId="0" fontId="31" fillId="8" borderId="55" xfId="0" applyFont="1" applyFill="1" applyBorder="1" applyAlignment="1">
      <alignment horizontal="center" vertical="center" wrapText="1"/>
    </xf>
    <xf numFmtId="0" fontId="31" fillId="8" borderId="56" xfId="0" applyFont="1" applyFill="1" applyBorder="1" applyAlignment="1">
      <alignment horizontal="center" vertical="center" wrapText="1"/>
    </xf>
    <xf numFmtId="0" fontId="12" fillId="0" borderId="55" xfId="0" applyFont="1" applyBorder="1" applyAlignment="1">
      <alignment horizontal="center"/>
    </xf>
    <xf numFmtId="0" fontId="12" fillId="0" borderId="56" xfId="0" applyFont="1" applyBorder="1" applyAlignment="1">
      <alignment horizontal="center"/>
    </xf>
    <xf numFmtId="0" fontId="12" fillId="8" borderId="55" xfId="0" applyFont="1" applyFill="1" applyBorder="1" applyAlignment="1">
      <alignment horizontal="center"/>
    </xf>
    <xf numFmtId="0" fontId="12" fillId="8" borderId="56" xfId="0" applyFont="1" applyFill="1" applyBorder="1" applyAlignment="1">
      <alignment horizontal="center"/>
    </xf>
    <xf numFmtId="0" fontId="39" fillId="0" borderId="0" xfId="0" applyFont="1" applyBorder="1" applyAlignment="1"/>
    <xf numFmtId="0" fontId="0" fillId="0" borderId="49" xfId="0" applyBorder="1" applyAlignment="1"/>
    <xf numFmtId="0" fontId="4" fillId="12" borderId="59" xfId="0" applyFont="1" applyFill="1" applyBorder="1" applyAlignment="1"/>
    <xf numFmtId="0" fontId="1" fillId="0" borderId="0" xfId="0" applyNumberFormat="1" applyFont="1" applyBorder="1" applyAlignment="1">
      <alignment horizontal="left"/>
    </xf>
    <xf numFmtId="0" fontId="38" fillId="20" borderId="20" xfId="0" applyFont="1" applyFill="1" applyBorder="1" applyAlignment="1">
      <alignment horizontal="center" vertical="center" wrapText="1"/>
    </xf>
    <xf numFmtId="0" fontId="11" fillId="20" borderId="20" xfId="0" applyFont="1" applyFill="1" applyBorder="1" applyAlignment="1" applyProtection="1">
      <alignment horizontal="center" vertical="center" wrapText="1"/>
      <protection locked="0"/>
    </xf>
    <xf numFmtId="0" fontId="11" fillId="20" borderId="20" xfId="0" applyFont="1" applyFill="1" applyBorder="1" applyAlignment="1">
      <alignment horizontal="center" vertical="center" wrapText="1"/>
    </xf>
    <xf numFmtId="0" fontId="11" fillId="20" borderId="21" xfId="0" applyFont="1" applyFill="1" applyBorder="1" applyAlignment="1">
      <alignment horizontal="center" vertical="center" wrapText="1"/>
    </xf>
    <xf numFmtId="0" fontId="11" fillId="20" borderId="22" xfId="0" applyFont="1" applyFill="1" applyBorder="1" applyAlignment="1">
      <alignment horizontal="center" vertical="center" wrapText="1"/>
    </xf>
    <xf numFmtId="0" fontId="11" fillId="20" borderId="22" xfId="0" applyFont="1" applyFill="1" applyBorder="1" applyAlignment="1" applyProtection="1">
      <alignment horizontal="center" vertical="center" wrapText="1"/>
      <protection locked="0"/>
    </xf>
    <xf numFmtId="49" fontId="0" fillId="8" borderId="9" xfId="0" applyNumberFormat="1" applyFill="1" applyBorder="1" applyAlignment="1" applyProtection="1">
      <alignment horizontal="center" vertical="center" wrapText="1"/>
      <protection locked="0"/>
    </xf>
    <xf numFmtId="0" fontId="0" fillId="8" borderId="17" xfId="0" applyFill="1" applyBorder="1" applyAlignment="1" applyProtection="1">
      <alignment horizontal="center" vertical="center" wrapText="1"/>
      <protection locked="0"/>
    </xf>
    <xf numFmtId="49" fontId="0" fillId="8" borderId="17" xfId="0" applyNumberFormat="1" applyFill="1" applyBorder="1" applyAlignment="1" applyProtection="1">
      <alignment horizontal="center" vertical="center" wrapText="1"/>
      <protection locked="0"/>
    </xf>
    <xf numFmtId="0" fontId="0" fillId="8" borderId="60" xfId="0" applyFill="1" applyBorder="1" applyAlignment="1" applyProtection="1">
      <alignment horizontal="center" vertical="center" wrapText="1"/>
      <protection locked="0"/>
    </xf>
    <xf numFmtId="49" fontId="0" fillId="8" borderId="68" xfId="0" applyNumberFormat="1" applyFill="1" applyBorder="1" applyAlignment="1" applyProtection="1">
      <alignment horizontal="center" vertical="center" wrapText="1"/>
      <protection locked="0"/>
    </xf>
    <xf numFmtId="0" fontId="0" fillId="8" borderId="62" xfId="0" applyFill="1" applyBorder="1" applyAlignment="1" applyProtection="1">
      <alignment horizontal="center" vertical="center" wrapText="1"/>
      <protection locked="0"/>
    </xf>
    <xf numFmtId="0" fontId="0" fillId="8" borderId="21" xfId="0" applyFill="1" applyBorder="1" applyAlignment="1" applyProtection="1">
      <alignment horizontal="center" vertical="center" wrapText="1"/>
      <protection locked="0"/>
    </xf>
    <xf numFmtId="49" fontId="0" fillId="8" borderId="50" xfId="0" applyNumberFormat="1" applyFill="1" applyBorder="1" applyAlignment="1" applyProtection="1">
      <alignment horizontal="center" vertical="center" wrapText="1"/>
      <protection locked="0"/>
    </xf>
    <xf numFmtId="0" fontId="0" fillId="8" borderId="12" xfId="0" applyFill="1" applyBorder="1" applyAlignment="1" applyProtection="1">
      <alignment horizontal="center" vertical="center" wrapText="1"/>
      <protection locked="0"/>
    </xf>
    <xf numFmtId="0" fontId="0" fillId="8" borderId="64" xfId="0" applyFill="1" applyBorder="1" applyAlignment="1" applyProtection="1">
      <alignment horizontal="center" vertical="center" wrapText="1"/>
      <protection locked="0"/>
    </xf>
    <xf numFmtId="0" fontId="40" fillId="0" borderId="0" xfId="0" applyFont="1"/>
    <xf numFmtId="0" fontId="2" fillId="0" borderId="4" xfId="0" applyFont="1" applyBorder="1" applyAlignment="1" applyProtection="1">
      <alignment vertical="center"/>
      <protection locked="0"/>
    </xf>
    <xf numFmtId="0" fontId="2" fillId="0" borderId="0" xfId="0" applyFont="1" applyBorder="1" applyAlignment="1" applyProtection="1">
      <alignment vertical="center"/>
      <protection locked="0"/>
    </xf>
    <xf numFmtId="6" fontId="9" fillId="0" borderId="17" xfId="0" applyNumberFormat="1" applyFont="1" applyBorder="1" applyAlignment="1" applyProtection="1">
      <alignment horizontal="center"/>
    </xf>
    <xf numFmtId="0" fontId="0" fillId="0" borderId="0" xfId="0" applyBorder="1" applyAlignment="1">
      <alignment horizontal="center"/>
    </xf>
    <xf numFmtId="0" fontId="0" fillId="0" borderId="5" xfId="0" applyBorder="1" applyProtection="1">
      <protection locked="0"/>
    </xf>
    <xf numFmtId="0" fontId="0" fillId="0" borderId="11" xfId="0" applyBorder="1" applyProtection="1">
      <protection locked="0"/>
    </xf>
    <xf numFmtId="0" fontId="41" fillId="17" borderId="0" xfId="0" applyFont="1" applyFill="1"/>
    <xf numFmtId="0" fontId="0" fillId="17" borderId="0" xfId="0" applyFill="1"/>
    <xf numFmtId="0" fontId="4" fillId="18" borderId="44" xfId="0" applyFont="1" applyFill="1" applyBorder="1" applyAlignment="1">
      <alignment horizontal="center" vertical="top"/>
    </xf>
    <xf numFmtId="0" fontId="31" fillId="8" borderId="69" xfId="0" applyFont="1" applyFill="1" applyBorder="1" applyAlignment="1">
      <alignment horizontal="center" vertical="center" wrapText="1"/>
    </xf>
    <xf numFmtId="0" fontId="31" fillId="8" borderId="27" xfId="0" applyFont="1" applyFill="1" applyBorder="1" applyAlignment="1">
      <alignment horizontal="center" vertical="center" wrapText="1"/>
    </xf>
    <xf numFmtId="0" fontId="32" fillId="0" borderId="27" xfId="0" applyFont="1" applyBorder="1"/>
    <xf numFmtId="0" fontId="32" fillId="0" borderId="45" xfId="0" applyFont="1" applyBorder="1"/>
    <xf numFmtId="0" fontId="31" fillId="0" borderId="69" xfId="0" applyFont="1" applyBorder="1" applyAlignment="1">
      <alignment horizontal="center" vertical="center" wrapText="1"/>
    </xf>
    <xf numFmtId="0" fontId="31" fillId="0" borderId="27" xfId="0" applyFont="1" applyBorder="1" applyAlignment="1">
      <alignment horizontal="center" vertical="center" wrapText="1"/>
    </xf>
    <xf numFmtId="0" fontId="31" fillId="8" borderId="27" xfId="0" applyFont="1" applyFill="1" applyBorder="1" applyAlignment="1">
      <alignment horizontal="center" wrapText="1"/>
    </xf>
    <xf numFmtId="0" fontId="16" fillId="0" borderId="27" xfId="0" applyFont="1" applyBorder="1"/>
    <xf numFmtId="0" fontId="16" fillId="0" borderId="45" xfId="0" applyFont="1" applyBorder="1"/>
    <xf numFmtId="0" fontId="43" fillId="0" borderId="56" xfId="0" applyFont="1" applyBorder="1" applyAlignment="1">
      <alignment horizontal="center"/>
    </xf>
    <xf numFmtId="0" fontId="43" fillId="0" borderId="18" xfId="0" applyFont="1" applyBorder="1" applyAlignment="1">
      <alignment horizontal="center"/>
    </xf>
    <xf numFmtId="0" fontId="16" fillId="0" borderId="27" xfId="0" quotePrefix="1" applyFont="1" applyBorder="1" applyAlignment="1">
      <alignment horizontal="center"/>
    </xf>
    <xf numFmtId="0" fontId="16" fillId="0" borderId="28" xfId="0" quotePrefix="1" applyFont="1" applyBorder="1" applyAlignment="1">
      <alignment horizontal="center"/>
    </xf>
    <xf numFmtId="0" fontId="0" fillId="0" borderId="28" xfId="0" applyBorder="1" applyAlignment="1">
      <alignment horizontal="center"/>
    </xf>
    <xf numFmtId="0" fontId="0" fillId="0" borderId="58" xfId="0" applyBorder="1" applyAlignment="1">
      <alignment horizontal="center"/>
    </xf>
    <xf numFmtId="0" fontId="0" fillId="0" borderId="70" xfId="0" applyBorder="1" applyAlignment="1">
      <alignment horizontal="center"/>
    </xf>
    <xf numFmtId="0" fontId="4" fillId="19" borderId="44" xfId="0" applyFont="1" applyFill="1" applyBorder="1" applyAlignment="1">
      <alignment horizontal="center" vertical="top"/>
    </xf>
    <xf numFmtId="0" fontId="12" fillId="8" borderId="69" xfId="0" applyFont="1" applyFill="1" applyBorder="1" applyAlignment="1">
      <alignment horizontal="center"/>
    </xf>
    <xf numFmtId="0" fontId="12" fillId="8" borderId="27" xfId="0" applyFont="1" applyFill="1" applyBorder="1" applyAlignment="1">
      <alignment horizontal="center"/>
    </xf>
    <xf numFmtId="0" fontId="43" fillId="0" borderId="57" xfId="0" applyFont="1" applyBorder="1" applyAlignment="1">
      <alignment horizontal="center"/>
    </xf>
    <xf numFmtId="0" fontId="43" fillId="0" borderId="39" xfId="0" applyFont="1" applyBorder="1" applyAlignment="1">
      <alignment horizontal="center"/>
    </xf>
    <xf numFmtId="0" fontId="44" fillId="0" borderId="18" xfId="0" applyFont="1" applyBorder="1" applyAlignment="1">
      <alignment horizontal="center"/>
    </xf>
    <xf numFmtId="0" fontId="16" fillId="0" borderId="71" xfId="0" quotePrefix="1" applyFont="1" applyBorder="1" applyAlignment="1">
      <alignment horizontal="center"/>
    </xf>
    <xf numFmtId="0" fontId="16" fillId="0" borderId="30" xfId="0" quotePrefix="1" applyFont="1" applyBorder="1" applyAlignment="1">
      <alignment horizontal="center"/>
    </xf>
    <xf numFmtId="0" fontId="16" fillId="0" borderId="72" xfId="0" quotePrefix="1" applyFont="1" applyBorder="1" applyAlignment="1">
      <alignment horizontal="center"/>
    </xf>
    <xf numFmtId="0" fontId="16" fillId="0" borderId="38" xfId="0" quotePrefix="1" applyFont="1" applyBorder="1" applyAlignment="1">
      <alignment horizontal="center"/>
    </xf>
    <xf numFmtId="0" fontId="15" fillId="0" borderId="0" xfId="0" applyFont="1" applyBorder="1" applyAlignment="1">
      <alignment horizontal="center"/>
    </xf>
    <xf numFmtId="0" fontId="0" fillId="0" borderId="0" xfId="0" applyBorder="1" applyAlignment="1">
      <alignment horizontal="center"/>
    </xf>
    <xf numFmtId="0" fontId="12" fillId="8" borderId="29" xfId="0" applyFont="1" applyFill="1" applyBorder="1" applyAlignment="1" applyProtection="1">
      <alignment horizontal="center" vertical="center" wrapText="1"/>
    </xf>
    <xf numFmtId="0" fontId="12" fillId="0" borderId="29" xfId="0" applyFont="1" applyFill="1" applyBorder="1" applyAlignment="1" applyProtection="1">
      <alignment horizontal="center" vertical="center" wrapText="1"/>
      <protection locked="0"/>
    </xf>
    <xf numFmtId="0" fontId="12" fillId="8" borderId="29" xfId="0" applyFont="1" applyFill="1" applyBorder="1" applyAlignment="1" applyProtection="1">
      <alignment horizontal="center" vertical="center" wrapText="1"/>
      <protection locked="0"/>
    </xf>
    <xf numFmtId="0" fontId="9" fillId="0" borderId="49" xfId="0" applyFont="1" applyBorder="1" applyAlignment="1">
      <alignment horizontal="left"/>
    </xf>
    <xf numFmtId="0" fontId="10" fillId="4" borderId="47" xfId="0" applyFont="1" applyFill="1" applyBorder="1" applyAlignment="1">
      <alignment vertical="center" wrapText="1"/>
    </xf>
    <xf numFmtId="0" fontId="28" fillId="4" borderId="20" xfId="0" applyFont="1" applyFill="1" applyBorder="1" applyAlignment="1">
      <alignment horizontal="center" vertical="center" wrapText="1"/>
    </xf>
    <xf numFmtId="0" fontId="28" fillId="4" borderId="21" xfId="0" applyFont="1" applyFill="1" applyBorder="1" applyAlignment="1">
      <alignment horizontal="center" vertical="center" wrapText="1"/>
    </xf>
    <xf numFmtId="0" fontId="28" fillId="4" borderId="22" xfId="0" applyFont="1" applyFill="1" applyBorder="1" applyAlignment="1">
      <alignment horizontal="center" vertical="center" wrapText="1"/>
    </xf>
    <xf numFmtId="0" fontId="12" fillId="0" borderId="29" xfId="0" applyFont="1" applyFill="1" applyBorder="1" applyAlignment="1" applyProtection="1">
      <alignment vertical="center" wrapText="1"/>
      <protection locked="0"/>
    </xf>
    <xf numFmtId="14" fontId="12" fillId="0" borderId="29" xfId="0" applyNumberFormat="1" applyFont="1" applyFill="1" applyBorder="1" applyAlignment="1" applyProtection="1">
      <alignment vertical="center" wrapText="1"/>
      <protection locked="0"/>
    </xf>
    <xf numFmtId="0" fontId="12" fillId="8" borderId="29" xfId="0" applyFont="1" applyFill="1" applyBorder="1" applyAlignment="1" applyProtection="1">
      <alignment vertical="center" wrapText="1"/>
      <protection locked="0"/>
    </xf>
    <xf numFmtId="0" fontId="12" fillId="0" borderId="18" xfId="0" applyFont="1" applyFill="1" applyBorder="1" applyAlignment="1" applyProtection="1">
      <alignment vertical="center" wrapText="1"/>
      <protection locked="0"/>
    </xf>
    <xf numFmtId="14" fontId="12" fillId="0" borderId="18" xfId="0" applyNumberFormat="1" applyFont="1" applyFill="1" applyBorder="1" applyAlignment="1" applyProtection="1">
      <alignment vertical="center" wrapText="1"/>
      <protection locked="0"/>
    </xf>
    <xf numFmtId="0" fontId="12" fillId="8" borderId="18" xfId="0" applyFont="1" applyFill="1" applyBorder="1" applyAlignment="1" applyProtection="1">
      <alignment vertical="center" wrapText="1"/>
      <protection locked="0"/>
    </xf>
    <xf numFmtId="0" fontId="0" fillId="0" borderId="18" xfId="0" applyBorder="1" applyAlignment="1" applyProtection="1">
      <alignment horizontal="center" vertical="center"/>
      <protection locked="0"/>
    </xf>
    <xf numFmtId="0" fontId="45" fillId="0" borderId="0" xfId="0" applyFont="1"/>
    <xf numFmtId="0" fontId="0" fillId="0" borderId="0" xfId="0" applyBorder="1" applyAlignment="1">
      <alignment horizontal="center" vertical="center"/>
    </xf>
    <xf numFmtId="0" fontId="0" fillId="0" borderId="29" xfId="0" applyBorder="1" applyAlignment="1">
      <alignment horizontal="center" vertical="center"/>
    </xf>
    <xf numFmtId="0" fontId="5" fillId="4" borderId="4" xfId="0" applyFont="1" applyFill="1" applyBorder="1" applyAlignment="1" applyProtection="1">
      <alignment horizontal="center" vertical="center"/>
    </xf>
    <xf numFmtId="0" fontId="5" fillId="4" borderId="19" xfId="0" applyFont="1" applyFill="1" applyBorder="1" applyAlignment="1" applyProtection="1">
      <alignment horizontal="center" vertical="center"/>
    </xf>
    <xf numFmtId="0" fontId="48" fillId="0" borderId="0" xfId="0" applyFont="1" applyAlignment="1">
      <alignment horizontal="center" vertical="center" wrapText="1"/>
    </xf>
    <xf numFmtId="0" fontId="7" fillId="5" borderId="9" xfId="0" applyFont="1" applyFill="1" applyBorder="1" applyAlignment="1" applyProtection="1">
      <alignment horizontal="left" vertical="center" wrapText="1"/>
    </xf>
    <xf numFmtId="0" fontId="4" fillId="0" borderId="0" xfId="0" applyFont="1" applyAlignment="1">
      <alignment horizontal="center" vertical="center"/>
    </xf>
    <xf numFmtId="0" fontId="47" fillId="22" borderId="17" xfId="0" applyFont="1" applyFill="1" applyBorder="1" applyAlignment="1" applyProtection="1">
      <alignment horizontal="center" vertical="center" wrapText="1"/>
    </xf>
    <xf numFmtId="6" fontId="25" fillId="6" borderId="15" xfId="0" applyNumberFormat="1" applyFont="1" applyFill="1" applyBorder="1" applyAlignment="1" applyProtection="1">
      <alignment horizontal="center" vertical="center" wrapText="1"/>
    </xf>
    <xf numFmtId="0" fontId="49" fillId="23" borderId="17" xfId="0" applyFont="1" applyFill="1" applyBorder="1" applyAlignment="1" applyProtection="1">
      <alignment horizontal="center" vertical="center" wrapText="1"/>
    </xf>
    <xf numFmtId="0" fontId="8" fillId="0" borderId="27" xfId="0" applyFont="1" applyBorder="1" applyAlignment="1" applyProtection="1">
      <alignment horizontal="right" vertical="center" wrapText="1"/>
    </xf>
    <xf numFmtId="0" fontId="1" fillId="0" borderId="0" xfId="0" applyFont="1" applyAlignment="1" applyProtection="1">
      <alignment vertical="center"/>
    </xf>
    <xf numFmtId="0" fontId="0" fillId="0" borderId="0" xfId="0" applyBorder="1" applyAlignment="1">
      <alignment horizontal="center"/>
    </xf>
    <xf numFmtId="0" fontId="0" fillId="10" borderId="18" xfId="0" applyNumberFormat="1" applyFill="1" applyBorder="1" applyAlignment="1">
      <alignment horizontal="center" vertical="center"/>
    </xf>
    <xf numFmtId="49" fontId="34" fillId="0" borderId="30" xfId="0" applyNumberFormat="1" applyFont="1" applyFill="1" applyBorder="1" applyAlignment="1" applyProtection="1">
      <alignment horizontal="center" vertical="center" wrapText="1"/>
      <protection locked="0"/>
    </xf>
    <xf numFmtId="49" fontId="34" fillId="0" borderId="18" xfId="0" applyNumberFormat="1" applyFont="1" applyFill="1" applyBorder="1" applyAlignment="1" applyProtection="1">
      <alignment horizontal="center" vertical="center" wrapText="1"/>
      <protection locked="0"/>
    </xf>
    <xf numFmtId="0" fontId="34" fillId="0" borderId="30" xfId="0" applyFont="1" applyFill="1" applyBorder="1" applyAlignment="1" applyProtection="1">
      <alignment horizontal="center" vertical="center" wrapText="1"/>
      <protection locked="0"/>
    </xf>
    <xf numFmtId="0" fontId="1" fillId="0" borderId="18" xfId="0" applyFont="1" applyBorder="1" applyAlignment="1" applyProtection="1">
      <alignment horizontal="center" vertical="center"/>
      <protection locked="0"/>
    </xf>
    <xf numFmtId="0" fontId="0" fillId="10" borderId="29" xfId="0" applyNumberFormat="1" applyFill="1" applyBorder="1" applyAlignment="1">
      <alignment horizontal="center" vertical="center"/>
    </xf>
    <xf numFmtId="0" fontId="0" fillId="0" borderId="10" xfId="0" applyBorder="1" applyAlignment="1" applyProtection="1">
      <alignment horizontal="center"/>
      <protection locked="0"/>
    </xf>
    <xf numFmtId="0" fontId="0" fillId="0" borderId="0" xfId="0" applyBorder="1" applyAlignment="1">
      <alignment horizontal="center"/>
    </xf>
    <xf numFmtId="0" fontId="12" fillId="8" borderId="29" xfId="0" applyFont="1" applyFill="1" applyBorder="1" applyAlignment="1" applyProtection="1">
      <alignment horizontal="center" vertical="center" wrapText="1"/>
    </xf>
    <xf numFmtId="0" fontId="12" fillId="8" borderId="29" xfId="0" applyFont="1" applyFill="1" applyBorder="1" applyAlignment="1" applyProtection="1">
      <alignment horizontal="center" vertical="center" wrapText="1"/>
      <protection locked="0"/>
    </xf>
    <xf numFmtId="0" fontId="1" fillId="0" borderId="0" xfId="0" applyFont="1" applyBorder="1" applyAlignment="1" applyProtection="1">
      <alignment vertical="center"/>
      <protection locked="0"/>
    </xf>
    <xf numFmtId="0" fontId="1" fillId="0" borderId="10" xfId="0" applyFont="1" applyBorder="1" applyAlignment="1" applyProtection="1">
      <alignment vertical="center"/>
      <protection locked="0"/>
    </xf>
    <xf numFmtId="0" fontId="11" fillId="15" borderId="20" xfId="0" applyFont="1" applyFill="1" applyBorder="1" applyAlignment="1">
      <alignment horizontal="center" vertical="center" wrapText="1"/>
    </xf>
    <xf numFmtId="0" fontId="11" fillId="15" borderId="21" xfId="0" applyFont="1" applyFill="1" applyBorder="1" applyAlignment="1">
      <alignment horizontal="center" vertical="center" wrapText="1"/>
    </xf>
    <xf numFmtId="0" fontId="11" fillId="15" borderId="22" xfId="0" applyFont="1" applyFill="1" applyBorder="1" applyAlignment="1">
      <alignment horizontal="center" vertical="center" wrapText="1"/>
    </xf>
    <xf numFmtId="0" fontId="0" fillId="4" borderId="29" xfId="0" applyFill="1" applyBorder="1" applyAlignment="1">
      <alignment horizontal="center" vertical="center"/>
    </xf>
    <xf numFmtId="0" fontId="0" fillId="4" borderId="18" xfId="0" applyFill="1" applyBorder="1" applyAlignment="1">
      <alignment horizontal="center" vertical="center"/>
    </xf>
    <xf numFmtId="0" fontId="9" fillId="0" borderId="11" xfId="0" applyFont="1" applyBorder="1" applyAlignment="1" applyProtection="1">
      <alignment horizontal="center" vertical="center"/>
      <protection locked="0"/>
    </xf>
    <xf numFmtId="0" fontId="9" fillId="0" borderId="11" xfId="0" applyFont="1" applyBorder="1" applyAlignment="1" applyProtection="1">
      <alignment horizontal="center" vertical="center" wrapText="1"/>
      <protection locked="0"/>
    </xf>
    <xf numFmtId="0" fontId="9" fillId="0" borderId="9" xfId="0" applyFont="1" applyBorder="1" applyAlignment="1" applyProtection="1">
      <alignment horizontal="center" vertical="center"/>
    </xf>
    <xf numFmtId="0" fontId="33" fillId="7" borderId="18" xfId="0" applyFont="1" applyFill="1" applyBorder="1" applyAlignment="1" applyProtection="1">
      <alignment horizontal="center" vertical="center" wrapText="1"/>
    </xf>
    <xf numFmtId="0" fontId="30" fillId="11" borderId="18" xfId="0" applyFont="1" applyFill="1" applyBorder="1" applyAlignment="1" applyProtection="1">
      <alignment horizontal="center" vertical="center"/>
    </xf>
    <xf numFmtId="0" fontId="9" fillId="11" borderId="49" xfId="0" applyFont="1" applyFill="1" applyBorder="1" applyAlignment="1">
      <alignment horizontal="left"/>
    </xf>
    <xf numFmtId="0" fontId="4" fillId="11" borderId="59" xfId="0" applyFont="1" applyFill="1" applyBorder="1" applyAlignment="1"/>
    <xf numFmtId="0" fontId="1" fillId="11" borderId="0" xfId="0" applyFont="1" applyFill="1"/>
    <xf numFmtId="0" fontId="0" fillId="11" borderId="17" xfId="0" applyFill="1" applyBorder="1" applyAlignment="1" applyProtection="1">
      <alignment horizontal="center" vertical="center" wrapText="1"/>
    </xf>
    <xf numFmtId="0" fontId="30" fillId="0" borderId="0" xfId="0" applyFont="1" applyBorder="1" applyAlignment="1">
      <alignment wrapText="1"/>
    </xf>
    <xf numFmtId="0" fontId="30" fillId="0" borderId="7" xfId="0" applyFont="1" applyBorder="1" applyAlignment="1">
      <alignment wrapText="1"/>
    </xf>
    <xf numFmtId="0" fontId="30" fillId="0" borderId="0" xfId="0" applyFont="1" applyBorder="1" applyAlignment="1" applyProtection="1">
      <alignment horizontal="center"/>
    </xf>
    <xf numFmtId="0" fontId="30" fillId="0" borderId="0" xfId="0" applyFont="1" applyAlignment="1" applyProtection="1">
      <alignment horizontal="center"/>
    </xf>
    <xf numFmtId="0" fontId="30" fillId="0" borderId="0" xfId="0" applyFont="1" applyAlignment="1" applyProtection="1"/>
    <xf numFmtId="0" fontId="30" fillId="0" borderId="0" xfId="0" applyFont="1" applyBorder="1" applyProtection="1"/>
    <xf numFmtId="0" fontId="33" fillId="0" borderId="0" xfId="0" applyFont="1" applyFill="1" applyBorder="1" applyAlignment="1" applyProtection="1">
      <alignment vertical="center" wrapText="1"/>
    </xf>
    <xf numFmtId="0" fontId="30" fillId="0" borderId="0" xfId="0" applyFont="1" applyBorder="1" applyAlignment="1" applyProtection="1">
      <alignment horizontal="center" vertical="center"/>
    </xf>
    <xf numFmtId="0" fontId="1" fillId="0" borderId="10" xfId="0" applyFont="1" applyBorder="1" applyAlignment="1" applyProtection="1">
      <alignment vertical="center" wrapText="1"/>
    </xf>
    <xf numFmtId="0" fontId="1" fillId="0" borderId="10" xfId="0" applyFont="1" applyBorder="1" applyAlignment="1" applyProtection="1">
      <alignment horizontal="left" vertical="center" wrapText="1"/>
    </xf>
    <xf numFmtId="0" fontId="1" fillId="0" borderId="10" xfId="0" applyFont="1" applyBorder="1" applyAlignment="1" applyProtection="1">
      <alignment horizontal="center" vertical="center" wrapText="1"/>
    </xf>
    <xf numFmtId="0" fontId="0" fillId="0" borderId="0" xfId="0" applyProtection="1"/>
    <xf numFmtId="0" fontId="0" fillId="0" borderId="0" xfId="0" applyAlignment="1" applyProtection="1">
      <alignment horizontal="center"/>
    </xf>
    <xf numFmtId="0" fontId="30" fillId="0" borderId="0" xfId="0" applyFont="1" applyProtection="1"/>
    <xf numFmtId="0" fontId="4" fillId="0" borderId="0" xfId="0" applyFont="1" applyAlignment="1" applyProtection="1">
      <alignment horizontal="center" vertical="center"/>
    </xf>
    <xf numFmtId="0" fontId="8" fillId="0" borderId="0" xfId="0" applyFont="1" applyBorder="1" applyProtection="1"/>
    <xf numFmtId="0" fontId="15" fillId="0" borderId="0" xfId="0" applyFont="1" applyAlignment="1" applyProtection="1">
      <alignment vertical="center"/>
    </xf>
    <xf numFmtId="0" fontId="3" fillId="0" borderId="0" xfId="1" applyAlignment="1">
      <alignment horizontal="center" vertical="center" wrapText="1"/>
    </xf>
    <xf numFmtId="0" fontId="1" fillId="0" borderId="0" xfId="0" quotePrefix="1" applyFont="1" applyAlignment="1">
      <alignment horizontal="center" wrapText="1"/>
    </xf>
    <xf numFmtId="0" fontId="1" fillId="0" borderId="0" xfId="0" applyFont="1" applyAlignment="1">
      <alignment horizontal="center" wrapText="1"/>
    </xf>
    <xf numFmtId="0" fontId="0" fillId="0" borderId="0" xfId="0"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20" fillId="0" borderId="0" xfId="0" applyFont="1" applyAlignment="1">
      <alignment horizontal="center" vertical="center"/>
    </xf>
    <xf numFmtId="0" fontId="42" fillId="0" borderId="0" xfId="0" applyFont="1" applyAlignment="1">
      <alignment horizontal="center" vertical="center" wrapText="1"/>
    </xf>
    <xf numFmtId="0" fontId="30" fillId="0" borderId="34" xfId="0" applyFont="1" applyBorder="1" applyAlignment="1">
      <alignment horizontal="center"/>
    </xf>
    <xf numFmtId="0" fontId="30" fillId="0" borderId="42" xfId="0" applyFont="1" applyBorder="1" applyAlignment="1">
      <alignment horizontal="center"/>
    </xf>
    <xf numFmtId="0" fontId="30" fillId="0" borderId="43" xfId="0" applyFont="1" applyBorder="1" applyAlignment="1">
      <alignment horizontal="center"/>
    </xf>
    <xf numFmtId="0" fontId="35" fillId="0" borderId="0" xfId="0" applyFont="1" applyAlignment="1">
      <alignment horizontal="center"/>
    </xf>
    <xf numFmtId="0" fontId="30" fillId="0" borderId="0" xfId="0" applyFont="1" applyAlignment="1">
      <alignment horizontal="center" vertical="center" wrapText="1"/>
    </xf>
    <xf numFmtId="0" fontId="9" fillId="0" borderId="9"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50" fillId="0" borderId="0" xfId="0" applyFont="1" applyAlignment="1" applyProtection="1">
      <alignment horizontal="center" vertical="center" wrapText="1"/>
    </xf>
    <xf numFmtId="0" fontId="8" fillId="0" borderId="52" xfId="0" applyFont="1" applyBorder="1" applyAlignment="1" applyProtection="1">
      <alignment horizontal="center" vertical="center" wrapText="1"/>
      <protection locked="0"/>
    </xf>
    <xf numFmtId="0" fontId="8" fillId="0" borderId="28" xfId="0" applyFont="1" applyBorder="1" applyAlignment="1" applyProtection="1">
      <alignment horizontal="center" vertical="center" wrapText="1"/>
      <protection locked="0"/>
    </xf>
    <xf numFmtId="0" fontId="4" fillId="0" borderId="9" xfId="0"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4" fillId="12" borderId="9" xfId="0" applyFont="1" applyFill="1" applyBorder="1" applyAlignment="1" applyProtection="1">
      <alignment horizontal="center" vertical="center"/>
    </xf>
    <xf numFmtId="0" fontId="4" fillId="12" borderId="10" xfId="0" applyFont="1" applyFill="1" applyBorder="1" applyAlignment="1" applyProtection="1">
      <alignment horizontal="center" vertical="center"/>
    </xf>
    <xf numFmtId="0" fontId="4" fillId="12" borderId="44" xfId="0" applyFont="1" applyFill="1" applyBorder="1" applyAlignment="1" applyProtection="1">
      <alignment horizontal="center" vertical="center"/>
    </xf>
    <xf numFmtId="0" fontId="4" fillId="12" borderId="53" xfId="0" applyFont="1" applyFill="1" applyBorder="1" applyAlignment="1" applyProtection="1">
      <alignment horizontal="center" vertical="center"/>
    </xf>
    <xf numFmtId="0" fontId="9" fillId="0" borderId="9" xfId="0" applyFont="1" applyBorder="1" applyAlignment="1" applyProtection="1">
      <alignment horizontal="center" vertical="center"/>
    </xf>
    <xf numFmtId="0" fontId="9" fillId="0" borderId="10" xfId="0" applyFont="1" applyBorder="1" applyAlignment="1" applyProtection="1">
      <alignment horizontal="center" vertical="center"/>
    </xf>
    <xf numFmtId="0" fontId="17" fillId="0" borderId="0" xfId="0" applyFont="1" applyAlignment="1" applyProtection="1">
      <alignment horizontal="center"/>
    </xf>
    <xf numFmtId="0" fontId="9" fillId="2" borderId="9" xfId="0" applyFont="1" applyFill="1" applyBorder="1" applyAlignment="1" applyProtection="1">
      <alignment horizontal="center"/>
    </xf>
    <xf numFmtId="0" fontId="9" fillId="2" borderId="10" xfId="0" applyFont="1" applyFill="1" applyBorder="1" applyAlignment="1" applyProtection="1">
      <alignment horizontal="center"/>
    </xf>
    <xf numFmtId="0" fontId="9" fillId="2" borderId="11" xfId="0" applyFont="1" applyFill="1" applyBorder="1" applyAlignment="1" applyProtection="1">
      <alignment horizontal="center"/>
    </xf>
    <xf numFmtId="0" fontId="4" fillId="0" borderId="9" xfId="0" applyFont="1" applyBorder="1" applyAlignment="1" applyProtection="1">
      <alignment horizontal="left" vertical="center"/>
      <protection locked="0"/>
    </xf>
    <xf numFmtId="0" fontId="4" fillId="0" borderId="10" xfId="0" applyFont="1" applyBorder="1" applyAlignment="1" applyProtection="1">
      <alignment horizontal="left" vertical="center"/>
      <protection locked="0"/>
    </xf>
    <xf numFmtId="0" fontId="4" fillId="0" borderId="11" xfId="0" applyFont="1" applyBorder="1" applyAlignment="1" applyProtection="1">
      <alignment horizontal="left" vertical="center"/>
      <protection locked="0"/>
    </xf>
    <xf numFmtId="49" fontId="4" fillId="0" borderId="9" xfId="0" applyNumberFormat="1" applyFont="1" applyBorder="1" applyAlignment="1" applyProtection="1">
      <alignment horizontal="left" vertical="center"/>
      <protection locked="0"/>
    </xf>
    <xf numFmtId="49" fontId="4" fillId="0" borderId="10" xfId="0" applyNumberFormat="1" applyFont="1" applyBorder="1" applyAlignment="1" applyProtection="1">
      <alignment horizontal="left" vertical="center"/>
      <protection locked="0"/>
    </xf>
    <xf numFmtId="49" fontId="4" fillId="0" borderId="11" xfId="0" applyNumberFormat="1" applyFont="1" applyBorder="1" applyAlignment="1" applyProtection="1">
      <alignment horizontal="left" vertical="center"/>
      <protection locked="0"/>
    </xf>
    <xf numFmtId="0" fontId="26" fillId="16" borderId="9" xfId="0" applyFont="1" applyFill="1" applyBorder="1" applyAlignment="1" applyProtection="1">
      <alignment horizontal="center" vertical="center" wrapText="1"/>
    </xf>
    <xf numFmtId="0" fontId="26" fillId="16" borderId="10" xfId="0" applyFont="1" applyFill="1" applyBorder="1" applyAlignment="1" applyProtection="1">
      <alignment horizontal="center" vertical="center" wrapText="1"/>
    </xf>
    <xf numFmtId="0" fontId="26" fillId="16" borderId="11" xfId="0" applyFont="1" applyFill="1" applyBorder="1" applyAlignment="1" applyProtection="1">
      <alignment horizontal="center" vertical="center" wrapText="1"/>
    </xf>
    <xf numFmtId="0" fontId="21" fillId="4" borderId="9" xfId="0" applyFont="1" applyFill="1" applyBorder="1" applyAlignment="1" applyProtection="1">
      <alignment horizontal="center" vertical="center" wrapText="1"/>
    </xf>
    <xf numFmtId="0" fontId="21" fillId="4" borderId="10" xfId="0" applyFont="1" applyFill="1" applyBorder="1" applyAlignment="1" applyProtection="1">
      <alignment horizontal="center" vertical="center" wrapText="1"/>
    </xf>
    <xf numFmtId="0" fontId="21" fillId="4" borderId="11" xfId="0" applyFont="1" applyFill="1" applyBorder="1" applyAlignment="1" applyProtection="1">
      <alignment horizontal="center" vertical="center" wrapText="1"/>
    </xf>
    <xf numFmtId="0" fontId="6" fillId="3" borderId="55" xfId="0" applyFont="1" applyFill="1" applyBorder="1" applyAlignment="1" applyProtection="1">
      <alignment horizontal="center" vertical="center" wrapText="1"/>
    </xf>
    <xf numFmtId="0" fontId="6" fillId="3" borderId="57" xfId="0" applyFont="1" applyFill="1" applyBorder="1" applyAlignment="1" applyProtection="1">
      <alignment horizontal="center" vertical="center" wrapText="1"/>
    </xf>
    <xf numFmtId="0" fontId="6" fillId="3" borderId="40" xfId="0" applyFont="1" applyFill="1" applyBorder="1" applyAlignment="1" applyProtection="1">
      <alignment horizontal="center" vertical="center" wrapText="1"/>
    </xf>
    <xf numFmtId="0" fontId="6" fillId="3" borderId="58" xfId="0" applyFont="1" applyFill="1" applyBorder="1" applyAlignment="1" applyProtection="1">
      <alignment horizontal="center" vertical="center" wrapText="1"/>
    </xf>
    <xf numFmtId="0" fontId="9" fillId="11" borderId="18" xfId="0" applyFont="1" applyFill="1" applyBorder="1" applyAlignment="1" applyProtection="1">
      <alignment horizontal="center"/>
    </xf>
    <xf numFmtId="0" fontId="33" fillId="7" borderId="18" xfId="0" applyFont="1" applyFill="1" applyBorder="1" applyAlignment="1" applyProtection="1">
      <alignment horizontal="center" vertical="center" wrapText="1"/>
    </xf>
    <xf numFmtId="0" fontId="30" fillId="11" borderId="18" xfId="0" applyFont="1" applyFill="1" applyBorder="1" applyAlignment="1" applyProtection="1">
      <alignment horizontal="center" vertical="center"/>
    </xf>
    <xf numFmtId="0" fontId="15" fillId="0" borderId="0" xfId="0" applyFont="1" applyAlignment="1" applyProtection="1">
      <alignment horizontal="center"/>
    </xf>
    <xf numFmtId="0" fontId="1" fillId="0" borderId="1" xfId="0" applyFont="1" applyBorder="1" applyAlignment="1" applyProtection="1">
      <alignment horizontal="left" vertical="top"/>
      <protection locked="0"/>
    </xf>
    <xf numFmtId="0" fontId="1" fillId="0" borderId="2" xfId="0" applyFont="1" applyBorder="1" applyAlignment="1" applyProtection="1">
      <alignment horizontal="left" vertical="top"/>
      <protection locked="0"/>
    </xf>
    <xf numFmtId="0" fontId="1" fillId="0" borderId="3" xfId="0" applyFont="1" applyBorder="1" applyAlignment="1" applyProtection="1">
      <alignment horizontal="left" vertical="top"/>
      <protection locked="0"/>
    </xf>
    <xf numFmtId="0" fontId="1" fillId="0" borderId="4" xfId="0" applyFont="1" applyBorder="1" applyAlignment="1" applyProtection="1">
      <alignment horizontal="left" vertical="top"/>
      <protection locked="0"/>
    </xf>
    <xf numFmtId="0" fontId="1" fillId="0" borderId="0" xfId="0" applyFont="1" applyBorder="1" applyAlignment="1" applyProtection="1">
      <alignment horizontal="left" vertical="top"/>
      <protection locked="0"/>
    </xf>
    <xf numFmtId="0" fontId="1" fillId="0" borderId="5" xfId="0" applyFont="1" applyBorder="1" applyAlignment="1" applyProtection="1">
      <alignment horizontal="left" vertical="top"/>
      <protection locked="0"/>
    </xf>
    <xf numFmtId="0" fontId="1" fillId="0" borderId="6" xfId="0" applyFont="1" applyBorder="1" applyAlignment="1" applyProtection="1">
      <alignment horizontal="left" vertical="top"/>
      <protection locked="0"/>
    </xf>
    <xf numFmtId="0" fontId="1" fillId="0" borderId="7" xfId="0" applyFont="1" applyBorder="1" applyAlignment="1" applyProtection="1">
      <alignment horizontal="left" vertical="top"/>
      <protection locked="0"/>
    </xf>
    <xf numFmtId="0" fontId="1" fillId="0" borderId="8" xfId="0" applyFont="1" applyBorder="1" applyAlignment="1" applyProtection="1">
      <alignment horizontal="left" vertical="top"/>
      <protection locked="0"/>
    </xf>
    <xf numFmtId="0" fontId="1" fillId="0" borderId="9" xfId="0" applyFont="1" applyBorder="1" applyAlignment="1" applyProtection="1">
      <alignment horizontal="left" vertical="center"/>
      <protection locked="0"/>
    </xf>
    <xf numFmtId="0" fontId="1" fillId="0" borderId="10" xfId="0" applyFont="1" applyBorder="1" applyAlignment="1" applyProtection="1">
      <alignment horizontal="left" vertical="center"/>
      <protection locked="0"/>
    </xf>
    <xf numFmtId="0" fontId="0" fillId="0" borderId="10" xfId="0" applyBorder="1" applyAlignment="1">
      <alignment horizontal="left"/>
    </xf>
    <xf numFmtId="0" fontId="0" fillId="0" borderId="11" xfId="0" applyBorder="1" applyAlignment="1">
      <alignment horizontal="left"/>
    </xf>
    <xf numFmtId="0" fontId="0" fillId="0" borderId="0" xfId="0" applyBorder="1" applyAlignment="1">
      <alignment horizontal="center" vertical="center"/>
    </xf>
    <xf numFmtId="0" fontId="1" fillId="0" borderId="12" xfId="0" applyFont="1" applyBorder="1" applyAlignment="1" applyProtection="1">
      <alignment horizontal="left" vertical="top"/>
      <protection locked="0"/>
    </xf>
    <xf numFmtId="0" fontId="1" fillId="0" borderId="19" xfId="0" applyFont="1" applyBorder="1" applyAlignment="1" applyProtection="1">
      <alignment horizontal="left" vertical="top"/>
      <protection locked="0"/>
    </xf>
    <xf numFmtId="0" fontId="1" fillId="0" borderId="13" xfId="0" applyFont="1" applyBorder="1" applyAlignment="1" applyProtection="1">
      <alignment horizontal="left" vertical="top"/>
      <protection locked="0"/>
    </xf>
    <xf numFmtId="0" fontId="1" fillId="0" borderId="1" xfId="0" applyFont="1" applyBorder="1" applyAlignment="1" applyProtection="1">
      <alignment horizontal="left" vertical="center"/>
      <protection locked="0"/>
    </xf>
    <xf numFmtId="0" fontId="1" fillId="0" borderId="32" xfId="0" applyFont="1" applyBorder="1" applyAlignment="1" applyProtection="1">
      <alignment horizontal="left" vertical="center"/>
      <protection locked="0"/>
    </xf>
    <xf numFmtId="0" fontId="1" fillId="0" borderId="33" xfId="0" applyFont="1" applyBorder="1" applyAlignment="1" applyProtection="1">
      <alignment horizontal="center" vertical="center"/>
      <protection locked="0"/>
    </xf>
    <xf numFmtId="0" fontId="1" fillId="0" borderId="3" xfId="0" applyFont="1" applyBorder="1" applyAlignment="1" applyProtection="1">
      <alignment horizontal="center" vertical="center"/>
      <protection locked="0"/>
    </xf>
    <xf numFmtId="0" fontId="1" fillId="0" borderId="1" xfId="0" applyFont="1" applyBorder="1" applyAlignment="1" applyProtection="1">
      <alignment horizontal="center" vertical="top" wrapText="1"/>
      <protection locked="0"/>
    </xf>
    <xf numFmtId="0" fontId="1" fillId="0" borderId="3" xfId="0" applyFont="1" applyBorder="1" applyAlignment="1" applyProtection="1">
      <alignment horizontal="center" vertical="top" wrapText="1"/>
      <protection locked="0"/>
    </xf>
    <xf numFmtId="0" fontId="1" fillId="0" borderId="4" xfId="0" applyFont="1" applyBorder="1" applyAlignment="1" applyProtection="1">
      <alignment horizontal="center" vertical="top" wrapText="1"/>
      <protection locked="0"/>
    </xf>
    <xf numFmtId="0" fontId="1" fillId="0" borderId="5" xfId="0" applyFont="1" applyBorder="1" applyAlignment="1" applyProtection="1">
      <alignment horizontal="center" vertical="top" wrapText="1"/>
      <protection locked="0"/>
    </xf>
    <xf numFmtId="0" fontId="1" fillId="0" borderId="6" xfId="0" applyFont="1" applyBorder="1" applyAlignment="1" applyProtection="1">
      <alignment horizontal="center" vertical="top" wrapText="1"/>
      <protection locked="0"/>
    </xf>
    <xf numFmtId="0" fontId="1" fillId="0" borderId="8" xfId="0" applyFont="1" applyBorder="1" applyAlignment="1" applyProtection="1">
      <alignment horizontal="center" vertical="top" wrapText="1"/>
      <protection locked="0"/>
    </xf>
    <xf numFmtId="0" fontId="4" fillId="12" borderId="49" xfId="0" applyFont="1" applyFill="1" applyBorder="1" applyAlignment="1">
      <alignment horizontal="center"/>
    </xf>
    <xf numFmtId="0" fontId="1" fillId="0" borderId="49" xfId="0" applyFont="1" applyBorder="1" applyAlignment="1">
      <alignment horizontal="center"/>
    </xf>
    <xf numFmtId="0" fontId="15" fillId="0" borderId="0" xfId="0" applyFont="1" applyBorder="1" applyAlignment="1">
      <alignment horizontal="center"/>
    </xf>
    <xf numFmtId="0" fontId="0" fillId="0" borderId="0" xfId="0" applyBorder="1" applyAlignment="1">
      <alignment horizontal="center"/>
    </xf>
    <xf numFmtId="0" fontId="30" fillId="0" borderId="0" xfId="0" applyFont="1" applyBorder="1" applyAlignment="1">
      <alignment horizontal="left" wrapText="1"/>
    </xf>
    <xf numFmtId="0" fontId="30" fillId="0" borderId="7" xfId="0" applyFont="1" applyBorder="1" applyAlignment="1">
      <alignment horizontal="left" wrapText="1"/>
    </xf>
    <xf numFmtId="0" fontId="2" fillId="0" borderId="9" xfId="0" applyFont="1" applyBorder="1" applyAlignment="1" applyProtection="1">
      <alignment horizontal="center" vertical="center"/>
      <protection locked="0"/>
    </xf>
    <xf numFmtId="0" fontId="2" fillId="0" borderId="10" xfId="0" applyFont="1" applyBorder="1" applyAlignment="1" applyProtection="1">
      <alignment horizontal="center" vertical="center"/>
      <protection locked="0"/>
    </xf>
    <xf numFmtId="0" fontId="2" fillId="0" borderId="11" xfId="0" applyFont="1" applyBorder="1" applyAlignment="1" applyProtection="1">
      <alignment horizontal="center" vertical="center"/>
      <protection locked="0"/>
    </xf>
    <xf numFmtId="0" fontId="0" fillId="0" borderId="10" xfId="0" applyBorder="1" applyAlignment="1" applyProtection="1">
      <alignment horizontal="left"/>
      <protection locked="0"/>
    </xf>
    <xf numFmtId="0" fontId="0" fillId="0" borderId="11" xfId="0" applyBorder="1" applyAlignment="1" applyProtection="1">
      <alignment horizontal="left"/>
      <protection locked="0"/>
    </xf>
    <xf numFmtId="0" fontId="0" fillId="11" borderId="26" xfId="0" applyNumberFormat="1" applyFill="1" applyBorder="1" applyAlignment="1">
      <alignment horizontal="center" vertical="center"/>
    </xf>
    <xf numFmtId="0" fontId="0" fillId="11" borderId="30" xfId="0" applyNumberFormat="1" applyFill="1" applyBorder="1" applyAlignment="1">
      <alignment horizontal="center" vertical="center"/>
    </xf>
    <xf numFmtId="0" fontId="12" fillId="8" borderId="29" xfId="0" applyFont="1" applyFill="1" applyBorder="1" applyAlignment="1" applyProtection="1">
      <alignment horizontal="center" vertical="center" wrapText="1"/>
    </xf>
    <xf numFmtId="0" fontId="12" fillId="8" borderId="26" xfId="0" applyFont="1" applyFill="1" applyBorder="1" applyAlignment="1" applyProtection="1">
      <alignment horizontal="center" vertical="center" wrapText="1"/>
    </xf>
    <xf numFmtId="0" fontId="12" fillId="8" borderId="30" xfId="0" applyFont="1" applyFill="1" applyBorder="1" applyAlignment="1" applyProtection="1">
      <alignment horizontal="center" vertical="center" wrapText="1"/>
    </xf>
    <xf numFmtId="0" fontId="12" fillId="0" borderId="29" xfId="0" applyFont="1" applyFill="1" applyBorder="1" applyAlignment="1" applyProtection="1">
      <alignment horizontal="center" vertical="center" wrapText="1"/>
      <protection locked="0"/>
    </xf>
    <xf numFmtId="0" fontId="12" fillId="0" borderId="26" xfId="0" applyFont="1" applyFill="1" applyBorder="1" applyAlignment="1" applyProtection="1">
      <alignment horizontal="center" vertical="center" wrapText="1"/>
      <protection locked="0"/>
    </xf>
    <xf numFmtId="0" fontId="12" fillId="0" borderId="30" xfId="0" applyFont="1" applyFill="1" applyBorder="1" applyAlignment="1" applyProtection="1">
      <alignment horizontal="center" vertical="center" wrapText="1"/>
      <protection locked="0"/>
    </xf>
    <xf numFmtId="0" fontId="0" fillId="15" borderId="29" xfId="0" applyFill="1" applyBorder="1" applyAlignment="1">
      <alignment horizontal="center" vertical="center"/>
    </xf>
    <xf numFmtId="0" fontId="0" fillId="15" borderId="26" xfId="0" applyFill="1" applyBorder="1" applyAlignment="1">
      <alignment horizontal="center" vertical="center"/>
    </xf>
    <xf numFmtId="0" fontId="0" fillId="15" borderId="30" xfId="0" applyFill="1" applyBorder="1" applyAlignment="1">
      <alignment horizontal="center" vertical="center"/>
    </xf>
    <xf numFmtId="0" fontId="0" fillId="11" borderId="29" xfId="0" applyFill="1" applyBorder="1" applyAlignment="1">
      <alignment horizontal="center" vertical="center"/>
    </xf>
    <xf numFmtId="0" fontId="0" fillId="11" borderId="26" xfId="0" applyFill="1" applyBorder="1" applyAlignment="1">
      <alignment horizontal="center" vertical="center"/>
    </xf>
    <xf numFmtId="0" fontId="0" fillId="11" borderId="30" xfId="0" applyFill="1" applyBorder="1" applyAlignment="1">
      <alignment horizontal="center" vertical="center"/>
    </xf>
    <xf numFmtId="0" fontId="12" fillId="8" borderId="29" xfId="0" applyFont="1" applyFill="1" applyBorder="1" applyAlignment="1" applyProtection="1">
      <alignment horizontal="center" vertical="center" wrapText="1"/>
      <protection locked="0"/>
    </xf>
    <xf numFmtId="0" fontId="12" fillId="8" borderId="26" xfId="0" applyFont="1" applyFill="1" applyBorder="1" applyAlignment="1" applyProtection="1">
      <alignment horizontal="center" vertical="center" wrapText="1"/>
      <protection locked="0"/>
    </xf>
    <xf numFmtId="0" fontId="12" fillId="8" borderId="30" xfId="0" applyFont="1" applyFill="1" applyBorder="1" applyAlignment="1" applyProtection="1">
      <alignment horizontal="center" vertical="center" wrapText="1"/>
      <protection locked="0"/>
    </xf>
    <xf numFmtId="14" fontId="12" fillId="0" borderId="29" xfId="0" applyNumberFormat="1" applyFont="1" applyFill="1" applyBorder="1" applyAlignment="1" applyProtection="1">
      <alignment horizontal="center" vertical="center" wrapText="1"/>
      <protection locked="0"/>
    </xf>
    <xf numFmtId="14" fontId="12" fillId="0" borderId="26" xfId="0" applyNumberFormat="1" applyFont="1" applyFill="1" applyBorder="1" applyAlignment="1" applyProtection="1">
      <alignment horizontal="center" vertical="center" wrapText="1"/>
      <protection locked="0"/>
    </xf>
    <xf numFmtId="14" fontId="12" fillId="0" borderId="30" xfId="0" applyNumberFormat="1" applyFont="1" applyFill="1" applyBorder="1" applyAlignment="1" applyProtection="1">
      <alignment horizontal="center" vertical="center" wrapText="1"/>
      <protection locked="0"/>
    </xf>
    <xf numFmtId="0" fontId="4" fillId="12" borderId="0" xfId="0" applyFont="1" applyFill="1" applyBorder="1" applyAlignment="1">
      <alignment horizontal="center"/>
    </xf>
    <xf numFmtId="0" fontId="9" fillId="11" borderId="49" xfId="0" applyFont="1" applyFill="1" applyBorder="1" applyAlignment="1">
      <alignment horizontal="left"/>
    </xf>
    <xf numFmtId="0" fontId="1" fillId="0" borderId="49" xfId="0" applyFont="1" applyBorder="1" applyAlignment="1">
      <alignment horizontal="right"/>
    </xf>
    <xf numFmtId="0" fontId="23" fillId="16" borderId="29" xfId="0" applyFont="1" applyFill="1" applyBorder="1" applyAlignment="1">
      <alignment horizontal="center" vertical="center"/>
    </xf>
    <xf numFmtId="0" fontId="23" fillId="16" borderId="26" xfId="0" applyFont="1" applyFill="1" applyBorder="1" applyAlignment="1">
      <alignment horizontal="center" vertical="center"/>
    </xf>
    <xf numFmtId="0" fontId="0" fillId="11" borderId="29" xfId="0" applyNumberFormat="1" applyFill="1" applyBorder="1" applyAlignment="1">
      <alignment horizontal="center" vertical="center"/>
    </xf>
    <xf numFmtId="0" fontId="23" fillId="16" borderId="30" xfId="0" applyFont="1" applyFill="1" applyBorder="1" applyAlignment="1">
      <alignment horizontal="center" vertical="center"/>
    </xf>
    <xf numFmtId="0" fontId="0" fillId="11" borderId="18" xfId="0" applyNumberFormat="1" applyFill="1" applyBorder="1" applyAlignment="1">
      <alignment horizontal="center" vertical="center"/>
    </xf>
    <xf numFmtId="0" fontId="0" fillId="17" borderId="29" xfId="0" applyFill="1" applyBorder="1" applyAlignment="1">
      <alignment horizontal="center" vertical="center"/>
    </xf>
    <xf numFmtId="0" fontId="0" fillId="17" borderId="26" xfId="0" applyFill="1" applyBorder="1" applyAlignment="1">
      <alignment horizontal="center" vertical="center"/>
    </xf>
    <xf numFmtId="0" fontId="1" fillId="0" borderId="11" xfId="0" applyFont="1" applyBorder="1" applyAlignment="1" applyProtection="1">
      <alignment horizontal="left" vertical="center"/>
      <protection locked="0"/>
    </xf>
    <xf numFmtId="0" fontId="1" fillId="0" borderId="12" xfId="0" applyFont="1" applyBorder="1" applyAlignment="1" applyProtection="1">
      <alignment horizontal="center" vertical="top"/>
      <protection locked="0"/>
    </xf>
    <xf numFmtId="0" fontId="1" fillId="0" borderId="19" xfId="0" applyFont="1" applyBorder="1" applyAlignment="1" applyProtection="1">
      <alignment horizontal="center" vertical="top"/>
      <protection locked="0"/>
    </xf>
    <xf numFmtId="0" fontId="1" fillId="0" borderId="13" xfId="0" applyFont="1" applyBorder="1" applyAlignment="1" applyProtection="1">
      <alignment horizontal="center" vertical="top"/>
      <protection locked="0"/>
    </xf>
    <xf numFmtId="0" fontId="40" fillId="9" borderId="20" xfId="0" applyFont="1" applyFill="1" applyBorder="1" applyAlignment="1">
      <alignment horizontal="center" vertical="center" wrapText="1"/>
    </xf>
    <xf numFmtId="0" fontId="40" fillId="9" borderId="62" xfId="0" applyFont="1" applyFill="1" applyBorder="1" applyAlignment="1">
      <alignment horizontal="center" vertical="center" wrapText="1"/>
    </xf>
    <xf numFmtId="0" fontId="40" fillId="9" borderId="64" xfId="0" applyFont="1" applyFill="1" applyBorder="1" applyAlignment="1">
      <alignment horizontal="center" vertical="center" wrapText="1"/>
    </xf>
    <xf numFmtId="0" fontId="0" fillId="8" borderId="61" xfId="0" applyFont="1" applyFill="1" applyBorder="1" applyAlignment="1" applyProtection="1">
      <alignment horizontal="center" vertical="center" wrapText="1"/>
      <protection locked="0"/>
    </xf>
    <xf numFmtId="0" fontId="0" fillId="8" borderId="63" xfId="0" applyFont="1" applyFill="1" applyBorder="1" applyAlignment="1" applyProtection="1">
      <alignment horizontal="center" vertical="center" wrapText="1"/>
      <protection locked="0"/>
    </xf>
    <xf numFmtId="0" fontId="0" fillId="8" borderId="65" xfId="0" applyFont="1" applyFill="1" applyBorder="1" applyAlignment="1" applyProtection="1">
      <alignment horizontal="center" vertical="center" wrapText="1"/>
      <protection locked="0"/>
    </xf>
    <xf numFmtId="0" fontId="0" fillId="8" borderId="67" xfId="0" applyFill="1" applyBorder="1" applyAlignment="1" applyProtection="1">
      <alignment horizontal="center" vertical="center" wrapText="1"/>
      <protection locked="0"/>
    </xf>
    <xf numFmtId="0" fontId="0" fillId="8" borderId="62" xfId="0" applyFill="1" applyBorder="1" applyAlignment="1" applyProtection="1">
      <alignment horizontal="center" vertical="center" wrapText="1"/>
      <protection locked="0"/>
    </xf>
    <xf numFmtId="0" fontId="0" fillId="8" borderId="64" xfId="0" applyFill="1" applyBorder="1" applyAlignment="1" applyProtection="1">
      <alignment horizontal="center" vertical="center" wrapText="1"/>
      <protection locked="0"/>
    </xf>
    <xf numFmtId="0" fontId="0" fillId="8" borderId="21" xfId="0" applyFill="1" applyBorder="1" applyAlignment="1" applyProtection="1">
      <alignment horizontal="center" vertical="center" wrapText="1"/>
      <protection locked="0"/>
    </xf>
    <xf numFmtId="0" fontId="40" fillId="21" borderId="20" xfId="0" applyFont="1" applyFill="1" applyBorder="1" applyAlignment="1">
      <alignment horizontal="center" vertical="center" wrapText="1"/>
    </xf>
    <xf numFmtId="0" fontId="40" fillId="21" borderId="62" xfId="0" applyFont="1" applyFill="1" applyBorder="1" applyAlignment="1">
      <alignment horizontal="center" vertical="center" wrapText="1"/>
    </xf>
    <xf numFmtId="0" fontId="40" fillId="21" borderId="64" xfId="0" applyFont="1" applyFill="1" applyBorder="1" applyAlignment="1">
      <alignment horizontal="center" vertical="center" wrapText="1"/>
    </xf>
    <xf numFmtId="0" fontId="0" fillId="8" borderId="66" xfId="0" applyFill="1" applyBorder="1" applyAlignment="1" applyProtection="1">
      <alignment horizontal="center" vertical="center" wrapText="1"/>
      <protection locked="0"/>
    </xf>
    <xf numFmtId="0" fontId="40" fillId="12" borderId="20" xfId="0" applyFont="1" applyFill="1" applyBorder="1" applyAlignment="1">
      <alignment horizontal="center" vertical="center" wrapText="1"/>
    </xf>
    <xf numFmtId="0" fontId="40" fillId="12" borderId="62" xfId="0" applyFont="1" applyFill="1" applyBorder="1" applyAlignment="1">
      <alignment horizontal="center" vertical="center" wrapText="1"/>
    </xf>
    <xf numFmtId="0" fontId="40" fillId="12" borderId="64" xfId="0" applyFont="1" applyFill="1" applyBorder="1" applyAlignment="1">
      <alignment horizontal="center" vertical="center" wrapText="1"/>
    </xf>
    <xf numFmtId="0" fontId="9" fillId="0" borderId="49" xfId="0" applyFont="1" applyBorder="1" applyAlignment="1">
      <alignment horizontal="left"/>
    </xf>
    <xf numFmtId="0" fontId="1" fillId="17" borderId="55" xfId="0" applyFont="1" applyFill="1" applyBorder="1" applyAlignment="1">
      <alignment horizontal="center"/>
    </xf>
    <xf numFmtId="0" fontId="1" fillId="17" borderId="56" xfId="0" applyFont="1" applyFill="1" applyBorder="1" applyAlignment="1">
      <alignment horizontal="center"/>
    </xf>
    <xf numFmtId="0" fontId="1" fillId="17" borderId="57" xfId="0" applyFont="1" applyFill="1" applyBorder="1" applyAlignment="1">
      <alignment horizontal="center"/>
    </xf>
    <xf numFmtId="0" fontId="1" fillId="18" borderId="36" xfId="0" applyFont="1" applyFill="1" applyBorder="1" applyAlignment="1">
      <alignment horizontal="center"/>
    </xf>
    <xf numFmtId="0" fontId="1" fillId="18" borderId="37" xfId="0" applyFont="1" applyFill="1" applyBorder="1" applyAlignment="1">
      <alignment horizontal="center"/>
    </xf>
    <xf numFmtId="0" fontId="1" fillId="18" borderId="54" xfId="0" applyFont="1" applyFill="1" applyBorder="1" applyAlignment="1">
      <alignment horizontal="center"/>
    </xf>
    <xf numFmtId="0" fontId="1" fillId="19" borderId="54" xfId="0" applyFont="1" applyFill="1" applyBorder="1" applyAlignment="1">
      <alignment horizontal="center"/>
    </xf>
    <xf numFmtId="0" fontId="1" fillId="19" borderId="36" xfId="0" applyFont="1" applyFill="1" applyBorder="1" applyAlignment="1">
      <alignment horizontal="center"/>
    </xf>
    <xf numFmtId="0" fontId="1" fillId="19" borderId="37" xfId="0" applyFont="1" applyFill="1" applyBorder="1" applyAlignment="1">
      <alignment horizontal="center"/>
    </xf>
  </cellXfs>
  <cellStyles count="2">
    <cellStyle name="Lien hypertexte" xfId="1" builtinId="8"/>
    <cellStyle name="Normal" xfId="0" builtinId="0"/>
  </cellStyles>
  <dxfs count="33">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76199</xdr:colOff>
      <xdr:row>2</xdr:row>
      <xdr:rowOff>91440</xdr:rowOff>
    </xdr:from>
    <xdr:to>
      <xdr:col>11</xdr:col>
      <xdr:colOff>14462</xdr:colOff>
      <xdr:row>28</xdr:row>
      <xdr:rowOff>121920</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6199" y="571500"/>
          <a:ext cx="7984983" cy="4785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289561</xdr:colOff>
      <xdr:row>1</xdr:row>
      <xdr:rowOff>68580</xdr:rowOff>
    </xdr:from>
    <xdr:to>
      <xdr:col>4</xdr:col>
      <xdr:colOff>685801</xdr:colOff>
      <xdr:row>5</xdr:row>
      <xdr:rowOff>109946</xdr:rowOff>
    </xdr:to>
    <xdr:pic>
      <xdr:nvPicPr>
        <xdr:cNvPr id="5" name="Imag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9561" y="678180"/>
          <a:ext cx="3566160" cy="1009106"/>
        </a:xfrm>
        <a:prstGeom prst="rect">
          <a:avLst/>
        </a:prstGeom>
      </xdr:spPr>
    </xdr:pic>
    <xdr:clientData/>
  </xdr:twoCellAnchor>
  <xdr:twoCellAnchor editAs="oneCell">
    <xdr:from>
      <xdr:col>5</xdr:col>
      <xdr:colOff>323850</xdr:colOff>
      <xdr:row>1</xdr:row>
      <xdr:rowOff>80030</xdr:rowOff>
    </xdr:from>
    <xdr:to>
      <xdr:col>9</xdr:col>
      <xdr:colOff>376679</xdr:colOff>
      <xdr:row>17</xdr:row>
      <xdr:rowOff>51097</xdr:rowOff>
    </xdr:to>
    <xdr:pic>
      <xdr:nvPicPr>
        <xdr:cNvPr id="3" name="Image 2">
          <a:extLst>
            <a:ext uri="{FF2B5EF4-FFF2-40B4-BE49-F238E27FC236}">
              <a16:creationId xmlns:a16="http://schemas.microsoft.com/office/drawing/2014/main" id="{52D79FC6-3E39-4F63-92C5-3D3FD96F4743}"/>
            </a:ext>
          </a:extLst>
        </xdr:cNvPr>
        <xdr:cNvPicPr>
          <a:picLocks noChangeAspect="1"/>
        </xdr:cNvPicPr>
      </xdr:nvPicPr>
      <xdr:blipFill>
        <a:blip xmlns:r="http://schemas.openxmlformats.org/officeDocument/2006/relationships" r:embed="rId2"/>
        <a:stretch>
          <a:fillRect/>
        </a:stretch>
      </xdr:blipFill>
      <xdr:spPr>
        <a:xfrm>
          <a:off x="4133850" y="689630"/>
          <a:ext cx="3100829" cy="43430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102870</xdr:colOff>
      <xdr:row>4</xdr:row>
      <xdr:rowOff>133350</xdr:rowOff>
    </xdr:from>
    <xdr:to>
      <xdr:col>18</xdr:col>
      <xdr:colOff>28464</xdr:colOff>
      <xdr:row>21</xdr:row>
      <xdr:rowOff>91440</xdr:rowOff>
    </xdr:to>
    <xdr:sp macro="" textlink="">
      <xdr:nvSpPr>
        <xdr:cNvPr id="2" name="ZoneTexte 1">
          <a:extLst>
            <a:ext uri="{FF2B5EF4-FFF2-40B4-BE49-F238E27FC236}">
              <a16:creationId xmlns:a16="http://schemas.microsoft.com/office/drawing/2014/main" id="{00000000-0008-0000-0500-000002000000}"/>
            </a:ext>
          </a:extLst>
        </xdr:cNvPr>
        <xdr:cNvSpPr txBox="1"/>
      </xdr:nvSpPr>
      <xdr:spPr>
        <a:xfrm>
          <a:off x="9376410" y="1177290"/>
          <a:ext cx="3887994" cy="3067050"/>
        </a:xfrm>
        <a:prstGeom prst="rect">
          <a:avLst/>
        </a:prstGeom>
        <a:solidFill>
          <a:schemeClr val="lt1"/>
        </a:solidFill>
        <a:ln w="41275" cmpd="sng">
          <a:solidFill>
            <a:schemeClr val="lt1">
              <a:shade val="50000"/>
            </a:schemeClr>
          </a:solidFill>
        </a:ln>
        <a:effectLst>
          <a:outerShdw blurRad="50800" dist="38100" dir="18900000" algn="bl" rotWithShape="0">
            <a:srgbClr val="002060">
              <a:alpha val="40000"/>
            </a:srgb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200" b="1" i="1" u="sng"/>
            <a:t>Règlement classe CD</a:t>
          </a:r>
          <a:endParaRPr lang="fr-FR" sz="1200">
            <a:solidFill>
              <a:schemeClr val="dk1"/>
            </a:solidFill>
            <a:effectLst/>
            <a:latin typeface="+mn-lt"/>
            <a:ea typeface="+mn-ea"/>
            <a:cs typeface="+mn-cs"/>
          </a:endParaRPr>
        </a:p>
        <a:p>
          <a:r>
            <a:rPr lang="fr-FR" sz="1200">
              <a:solidFill>
                <a:schemeClr val="dk1"/>
              </a:solidFill>
              <a:effectLst/>
              <a:latin typeface="+mn-lt"/>
              <a:ea typeface="+mn-ea"/>
              <a:cs typeface="+mn-cs"/>
            </a:rPr>
            <a:t>Un athlète peut effectuer 3 épreuves en CD mais reste limité à deux courses maximum de la même famille (sprint du 100m au 400m ou 1/2 fond du 800m au 5000m).</a:t>
          </a:r>
          <a:endParaRPr lang="fr-FR" sz="1200">
            <a:effectLst/>
          </a:endParaRPr>
        </a:p>
        <a:p>
          <a:r>
            <a:rPr lang="fr-FR" sz="1200" i="1">
              <a:solidFill>
                <a:schemeClr val="dk1"/>
              </a:solidFill>
              <a:effectLst/>
              <a:latin typeface="+mn-lt"/>
              <a:ea typeface="+mn-ea"/>
              <a:cs typeface="+mn-cs"/>
            </a:rPr>
            <a:t>Ex : 3 sauts ou 3 lancers, 2 sauts et 1 course, 2 lancers et 1 course, 2 courses et 1 saut ou 1 lancer, 2 sauts et 1 lancer, 2 lancers et 1 saut.</a:t>
          </a:r>
          <a:endParaRPr lang="fr-FR" sz="1200">
            <a:effectLst/>
          </a:endParaRPr>
        </a:p>
        <a:p>
          <a:r>
            <a:rPr lang="fr-FR" sz="1200">
              <a:solidFill>
                <a:schemeClr val="dk1"/>
              </a:solidFill>
              <a:effectLst/>
              <a:latin typeface="+mn-lt"/>
              <a:ea typeface="+mn-ea"/>
              <a:cs typeface="+mn-cs"/>
            </a:rPr>
            <a:t>Pour le 1/2 fond possibilité de doubler 800m/1500m ou 1500m/3000m chez les hommes et 800m/1500m ou le 1500m/3000m chez les filles, </a:t>
          </a:r>
          <a:r>
            <a:rPr lang="fr-FR" sz="1200" b="1">
              <a:solidFill>
                <a:schemeClr val="dk1"/>
              </a:solidFill>
              <a:effectLst/>
              <a:latin typeface="+mn-lt"/>
              <a:ea typeface="+mn-ea"/>
              <a:cs typeface="+mn-cs"/>
            </a:rPr>
            <a:t>impossibilité </a:t>
          </a:r>
          <a:r>
            <a:rPr lang="fr-FR" sz="1200">
              <a:solidFill>
                <a:schemeClr val="dk1"/>
              </a:solidFill>
              <a:effectLst/>
              <a:latin typeface="+mn-lt"/>
              <a:ea typeface="+mn-ea"/>
              <a:cs typeface="+mn-cs"/>
            </a:rPr>
            <a:t>de doubler 800m/5000m ou 800m/3000m.</a:t>
          </a:r>
          <a:endParaRPr lang="fr-FR" sz="1200">
            <a:effectLst/>
          </a:endParaRPr>
        </a:p>
        <a:p>
          <a:pPr eaLnBrk="1" fontAlgn="auto" latinLnBrk="0" hangingPunct="1"/>
          <a:r>
            <a:rPr lang="fr-FR" sz="1200" b="0">
              <a:solidFill>
                <a:schemeClr val="dk1"/>
              </a:solidFill>
              <a:effectLst/>
              <a:latin typeface="+mn-lt"/>
              <a:ea typeface="+mn-ea"/>
              <a:cs typeface="+mn-cs"/>
            </a:rPr>
            <a:t>Cependant il sera autorisé à un athlète de doubler 400m/800m.</a:t>
          </a:r>
          <a:endParaRPr lang="fr-FR" sz="1200">
            <a:effectLst/>
          </a:endParaRPr>
        </a:p>
        <a:p>
          <a:pPr algn="ctr"/>
          <a:endParaRPr lang="fr-FR" sz="1100"/>
        </a:p>
      </xdr:txBody>
    </xdr:sp>
    <xdr:clientData/>
  </xdr:twoCellAnchor>
  <xdr:twoCellAnchor editAs="oneCell">
    <xdr:from>
      <xdr:col>13</xdr:col>
      <xdr:colOff>205740</xdr:colOff>
      <xdr:row>0</xdr:row>
      <xdr:rowOff>0</xdr:rowOff>
    </xdr:from>
    <xdr:to>
      <xdr:col>17</xdr:col>
      <xdr:colOff>601980</xdr:colOff>
      <xdr:row>3</xdr:row>
      <xdr:rowOff>361406</xdr:rowOff>
    </xdr:to>
    <xdr:pic>
      <xdr:nvPicPr>
        <xdr:cNvPr id="4" name="Imag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218420" y="0"/>
          <a:ext cx="3566160" cy="10091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236220</xdr:colOff>
      <xdr:row>0</xdr:row>
      <xdr:rowOff>0</xdr:rowOff>
    </xdr:from>
    <xdr:to>
      <xdr:col>13</xdr:col>
      <xdr:colOff>3680460</xdr:colOff>
      <xdr:row>3</xdr:row>
      <xdr:rowOff>361406</xdr:rowOff>
    </xdr:to>
    <xdr:pic>
      <xdr:nvPicPr>
        <xdr:cNvPr id="5" name="Imag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56420" y="0"/>
          <a:ext cx="3444240" cy="1018631"/>
        </a:xfrm>
        <a:prstGeom prst="rect">
          <a:avLst/>
        </a:prstGeom>
      </xdr:spPr>
    </xdr:pic>
    <xdr:clientData/>
  </xdr:twoCellAnchor>
  <xdr:twoCellAnchor>
    <xdr:from>
      <xdr:col>13</xdr:col>
      <xdr:colOff>266701</xdr:colOff>
      <xdr:row>4</xdr:row>
      <xdr:rowOff>180976</xdr:rowOff>
    </xdr:from>
    <xdr:to>
      <xdr:col>13</xdr:col>
      <xdr:colOff>3638551</xdr:colOff>
      <xdr:row>21</xdr:row>
      <xdr:rowOff>68580</xdr:rowOff>
    </xdr:to>
    <xdr:sp macro="" textlink="">
      <xdr:nvSpPr>
        <xdr:cNvPr id="6" name="ZoneTexte 5">
          <a:extLst>
            <a:ext uri="{FF2B5EF4-FFF2-40B4-BE49-F238E27FC236}">
              <a16:creationId xmlns:a16="http://schemas.microsoft.com/office/drawing/2014/main" id="{00000000-0008-0000-0600-000006000000}"/>
            </a:ext>
          </a:extLst>
        </xdr:cNvPr>
        <xdr:cNvSpPr txBox="1"/>
      </xdr:nvSpPr>
      <xdr:spPr>
        <a:xfrm>
          <a:off x="9776461" y="1224916"/>
          <a:ext cx="3371850" cy="2996564"/>
        </a:xfrm>
        <a:prstGeom prst="rect">
          <a:avLst/>
        </a:prstGeom>
        <a:solidFill>
          <a:schemeClr val="lt1"/>
        </a:solidFill>
        <a:ln w="41275" cmpd="sng">
          <a:solidFill>
            <a:schemeClr val="lt1">
              <a:shade val="50000"/>
            </a:schemeClr>
          </a:solidFill>
        </a:ln>
        <a:effectLst>
          <a:outerShdw blurRad="50800" dist="38100" dir="18900000" algn="bl" rotWithShape="0">
            <a:srgbClr val="002060">
              <a:alpha val="40000"/>
            </a:srgb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200" b="1" i="1" u="sng"/>
            <a:t>Règlement classe</a:t>
          </a:r>
          <a:r>
            <a:rPr lang="fr-FR" sz="1200" b="1" i="1" u="sng" baseline="0"/>
            <a:t> </a:t>
          </a:r>
          <a:r>
            <a:rPr lang="fr-FR" sz="1200" b="1" i="1" u="sng"/>
            <a:t> BC</a:t>
          </a:r>
          <a:endParaRPr lang="fr-FR" sz="1200">
            <a:solidFill>
              <a:schemeClr val="dk1"/>
            </a:solidFill>
            <a:effectLst/>
            <a:latin typeface="+mn-lt"/>
            <a:ea typeface="+mn-ea"/>
            <a:cs typeface="+mn-cs"/>
          </a:endParaRPr>
        </a:p>
        <a:p>
          <a:pPr algn="l"/>
          <a:r>
            <a:rPr lang="fr-FR" sz="1200">
              <a:solidFill>
                <a:schemeClr val="dk1"/>
              </a:solidFill>
              <a:effectLst/>
              <a:latin typeface="+mn-lt"/>
              <a:ea typeface="+mn-ea"/>
              <a:cs typeface="+mn-cs"/>
            </a:rPr>
            <a:t>Un athlète peut effectuer 3 épreuves en BC mais reste limité à deux courses maximum de la même famille (sprint du 100m au 400m ou 1/2 fond du 800m au 5000m)</a:t>
          </a:r>
        </a:p>
        <a:p>
          <a:pPr algn="l"/>
          <a:r>
            <a:rPr lang="fr-FR" sz="1200" i="1">
              <a:solidFill>
                <a:schemeClr val="dk1"/>
              </a:solidFill>
              <a:effectLst/>
              <a:latin typeface="+mn-lt"/>
              <a:ea typeface="+mn-ea"/>
              <a:cs typeface="+mn-cs"/>
            </a:rPr>
            <a:t>Ex : 3 sauts ou 3 lancers, 2 sauts et 1 course, 2 lancers et 1 course, 2 courses et 1 saut ou 1 lancer, 2 sauts et 1 lancer, 2 lancers et 1 saut.</a:t>
          </a:r>
          <a:endParaRPr lang="fr-FR" sz="1200">
            <a:solidFill>
              <a:schemeClr val="dk1"/>
            </a:solidFill>
            <a:effectLst/>
            <a:latin typeface="+mn-lt"/>
            <a:ea typeface="+mn-ea"/>
            <a:cs typeface="+mn-cs"/>
          </a:endParaRPr>
        </a:p>
        <a:p>
          <a:pPr algn="l"/>
          <a:r>
            <a:rPr lang="fr-FR" sz="1200">
              <a:solidFill>
                <a:schemeClr val="dk1"/>
              </a:solidFill>
              <a:effectLst/>
              <a:latin typeface="+mn-lt"/>
              <a:ea typeface="+mn-ea"/>
              <a:cs typeface="+mn-cs"/>
            </a:rPr>
            <a:t>Pour le 1/2 fond possibilité de doubler 800m/1500m ou 1500m/3000m chez les hommes et 800m/1500m ou le 1500m/3000m chez les filles, </a:t>
          </a:r>
          <a:r>
            <a:rPr lang="fr-FR" sz="1200" b="1">
              <a:solidFill>
                <a:schemeClr val="dk1"/>
              </a:solidFill>
              <a:effectLst/>
              <a:latin typeface="+mn-lt"/>
              <a:ea typeface="+mn-ea"/>
              <a:cs typeface="+mn-cs"/>
            </a:rPr>
            <a:t>impossibilité </a:t>
          </a:r>
          <a:r>
            <a:rPr lang="fr-FR" sz="1200">
              <a:solidFill>
                <a:schemeClr val="dk1"/>
              </a:solidFill>
              <a:effectLst/>
              <a:latin typeface="+mn-lt"/>
              <a:ea typeface="+mn-ea"/>
              <a:cs typeface="+mn-cs"/>
            </a:rPr>
            <a:t>de doubler 800m/5000m ou 800m/3000m.</a:t>
          </a:r>
        </a:p>
        <a:p>
          <a:pPr marL="0" marR="0" indent="0" algn="l" defTabSz="914400" eaLnBrk="1" fontAlgn="auto" latinLnBrk="0" hangingPunct="1">
            <a:lnSpc>
              <a:spcPct val="100000"/>
            </a:lnSpc>
            <a:spcBef>
              <a:spcPts val="0"/>
            </a:spcBef>
            <a:spcAft>
              <a:spcPts val="0"/>
            </a:spcAft>
            <a:buClrTx/>
            <a:buSzTx/>
            <a:buFontTx/>
            <a:buNone/>
            <a:tabLst/>
            <a:defRPr/>
          </a:pPr>
          <a:r>
            <a:rPr lang="fr-FR" sz="1100" b="0" u="none">
              <a:solidFill>
                <a:sysClr val="windowText" lastClr="000000"/>
              </a:solidFill>
              <a:effectLst/>
              <a:latin typeface="+mn-lt"/>
              <a:ea typeface="+mn-ea"/>
              <a:cs typeface="+mn-cs"/>
            </a:rPr>
            <a:t>Cependant il sera autorisé à un athlète de doubler 400m/800m.</a:t>
          </a:r>
          <a:endParaRPr lang="fr-FR" sz="1200">
            <a:solidFill>
              <a:schemeClr val="dk1"/>
            </a:solidFill>
            <a:effectLst/>
            <a:latin typeface="+mn-lt"/>
            <a:ea typeface="+mn-ea"/>
            <a:cs typeface="+mn-cs"/>
          </a:endParaRPr>
        </a:p>
        <a:p>
          <a:pPr algn="ctr"/>
          <a:endParaRPr lang="fr-FR"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285750</xdr:colOff>
      <xdr:row>0</xdr:row>
      <xdr:rowOff>57150</xdr:rowOff>
    </xdr:from>
    <xdr:to>
      <xdr:col>17</xdr:col>
      <xdr:colOff>681990</xdr:colOff>
      <xdr:row>4</xdr:row>
      <xdr:rowOff>37556</xdr:rowOff>
    </xdr:to>
    <xdr:pic>
      <xdr:nvPicPr>
        <xdr:cNvPr id="5" name="Imag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44050" y="57150"/>
          <a:ext cx="3444240" cy="1018631"/>
        </a:xfrm>
        <a:prstGeom prst="rect">
          <a:avLst/>
        </a:prstGeom>
      </xdr:spPr>
    </xdr:pic>
    <xdr:clientData/>
  </xdr:twoCellAnchor>
  <xdr:twoCellAnchor>
    <xdr:from>
      <xdr:col>13</xdr:col>
      <xdr:colOff>219075</xdr:colOff>
      <xdr:row>5</xdr:row>
      <xdr:rowOff>57151</xdr:rowOff>
    </xdr:from>
    <xdr:to>
      <xdr:col>18</xdr:col>
      <xdr:colOff>144669</xdr:colOff>
      <xdr:row>9</xdr:row>
      <xdr:rowOff>91440</xdr:rowOff>
    </xdr:to>
    <xdr:sp macro="" textlink="">
      <xdr:nvSpPr>
        <xdr:cNvPr id="6" name="ZoneTexte 5">
          <a:extLst>
            <a:ext uri="{FF2B5EF4-FFF2-40B4-BE49-F238E27FC236}">
              <a16:creationId xmlns:a16="http://schemas.microsoft.com/office/drawing/2014/main" id="{00000000-0008-0000-0700-000006000000}"/>
            </a:ext>
          </a:extLst>
        </xdr:cNvPr>
        <xdr:cNvSpPr txBox="1"/>
      </xdr:nvSpPr>
      <xdr:spPr>
        <a:xfrm>
          <a:off x="9728835" y="1283971"/>
          <a:ext cx="3887994" cy="765809"/>
        </a:xfrm>
        <a:prstGeom prst="rect">
          <a:avLst/>
        </a:prstGeom>
        <a:solidFill>
          <a:schemeClr val="lt1"/>
        </a:solidFill>
        <a:ln w="41275" cmpd="sng">
          <a:solidFill>
            <a:schemeClr val="lt1">
              <a:shade val="50000"/>
            </a:schemeClr>
          </a:solidFill>
        </a:ln>
        <a:effectLst>
          <a:outerShdw blurRad="50800" dist="38100" dir="18900000" algn="bl" rotWithShape="0">
            <a:srgbClr val="002060">
              <a:alpha val="40000"/>
            </a:srgb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200" b="1" i="1" u="sng"/>
            <a:t>Règlement classe</a:t>
          </a:r>
          <a:r>
            <a:rPr lang="fr-FR" sz="1200" b="1" i="1" u="sng" baseline="0"/>
            <a:t> </a:t>
          </a:r>
          <a:r>
            <a:rPr lang="fr-FR" sz="1200" b="1" i="1" u="sng"/>
            <a:t> AB</a:t>
          </a:r>
          <a:endParaRPr lang="fr-FR" sz="1200">
            <a:solidFill>
              <a:schemeClr val="dk1"/>
            </a:solidFill>
            <a:effectLst/>
            <a:latin typeface="+mn-lt"/>
            <a:ea typeface="+mn-ea"/>
            <a:cs typeface="+mn-cs"/>
          </a:endParaRPr>
        </a:p>
        <a:p>
          <a:pPr algn="ctr"/>
          <a:r>
            <a:rPr lang="fr-FR" sz="1200">
              <a:solidFill>
                <a:schemeClr val="dk1"/>
              </a:solidFill>
              <a:effectLst/>
              <a:latin typeface="+mn-lt"/>
              <a:ea typeface="+mn-ea"/>
              <a:cs typeface="+mn-cs"/>
            </a:rPr>
            <a:t>Un athlète peut effectuer 2 épreuves individuelles en AB </a:t>
          </a:r>
          <a:endParaRPr lang="fr-F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180975</xdr:colOff>
      <xdr:row>3</xdr:row>
      <xdr:rowOff>0</xdr:rowOff>
    </xdr:from>
    <xdr:to>
      <xdr:col>12</xdr:col>
      <xdr:colOff>1276350</xdr:colOff>
      <xdr:row>10</xdr:row>
      <xdr:rowOff>219074</xdr:rowOff>
    </xdr:to>
    <xdr:sp macro="" textlink="">
      <xdr:nvSpPr>
        <xdr:cNvPr id="2" name="ZoneTexte 1">
          <a:extLst>
            <a:ext uri="{FF2B5EF4-FFF2-40B4-BE49-F238E27FC236}">
              <a16:creationId xmlns:a16="http://schemas.microsoft.com/office/drawing/2014/main" id="{00000000-0008-0000-0800-000002000000}"/>
            </a:ext>
          </a:extLst>
        </xdr:cNvPr>
        <xdr:cNvSpPr txBox="1"/>
      </xdr:nvSpPr>
      <xdr:spPr>
        <a:xfrm>
          <a:off x="10795635" y="914400"/>
          <a:ext cx="2573655" cy="1872614"/>
        </a:xfrm>
        <a:prstGeom prst="rect">
          <a:avLst/>
        </a:prstGeom>
        <a:solidFill>
          <a:schemeClr val="lt1"/>
        </a:solidFill>
        <a:ln w="28575" cmpd="sng">
          <a:solidFill>
            <a:schemeClr val="tx1"/>
          </a:solidFill>
        </a:ln>
        <a:effectLst>
          <a:outerShdw blurRad="50800" dist="1016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400" b="1" i="1" u="sng"/>
            <a:t>Relais</a:t>
          </a:r>
        </a:p>
        <a:p>
          <a:endParaRPr lang="fr-FR" sz="1100"/>
        </a:p>
        <a:p>
          <a:r>
            <a:rPr lang="fr-FR" sz="1100"/>
            <a:t>Pour être</a:t>
          </a:r>
          <a:r>
            <a:rPr lang="fr-FR" sz="1100" baseline="0"/>
            <a:t> validé, vous devez au moins inscrire un athlète dans l'équipe en ayant choisi l'épreuve avec un n° de licence valide :</a:t>
          </a:r>
        </a:p>
        <a:p>
          <a:endParaRPr lang="fr-FR" sz="1100" baseline="0"/>
        </a:p>
        <a:p>
          <a:r>
            <a:rPr lang="fr-FR" sz="1100" baseline="0"/>
            <a:t>CD =&gt; 4x100m ou 4x400m</a:t>
          </a:r>
        </a:p>
        <a:p>
          <a:r>
            <a:rPr lang="fr-FR" sz="1100" baseline="0"/>
            <a:t>BC =&gt; 4x100m</a:t>
          </a:r>
        </a:p>
        <a:p>
          <a:r>
            <a:rPr lang="fr-FR" sz="1100" baseline="0"/>
            <a:t>AB =&gt; 4x100m</a:t>
          </a:r>
          <a:endParaRPr lang="fr-FR" sz="11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13</xdr:col>
      <xdr:colOff>285750</xdr:colOff>
      <xdr:row>0</xdr:row>
      <xdr:rowOff>57150</xdr:rowOff>
    </xdr:from>
    <xdr:to>
      <xdr:col>17</xdr:col>
      <xdr:colOff>681990</xdr:colOff>
      <xdr:row>4</xdr:row>
      <xdr:rowOff>37556</xdr:rowOff>
    </xdr:to>
    <xdr:pic>
      <xdr:nvPicPr>
        <xdr:cNvPr id="6" name="Imag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95510" y="57150"/>
          <a:ext cx="3566160" cy="1024346"/>
        </a:xfrm>
        <a:prstGeom prst="rect">
          <a:avLst/>
        </a:prstGeom>
      </xdr:spPr>
    </xdr:pic>
    <xdr:clientData/>
  </xdr:twoCellAnchor>
  <xdr:twoCellAnchor>
    <xdr:from>
      <xdr:col>13</xdr:col>
      <xdr:colOff>219075</xdr:colOff>
      <xdr:row>5</xdr:row>
      <xdr:rowOff>0</xdr:rowOff>
    </xdr:from>
    <xdr:to>
      <xdr:col>18</xdr:col>
      <xdr:colOff>144669</xdr:colOff>
      <xdr:row>11</xdr:row>
      <xdr:rowOff>76200</xdr:rowOff>
    </xdr:to>
    <xdr:sp macro="" textlink="">
      <xdr:nvSpPr>
        <xdr:cNvPr id="7" name="ZoneTexte 6">
          <a:extLst>
            <a:ext uri="{FF2B5EF4-FFF2-40B4-BE49-F238E27FC236}">
              <a16:creationId xmlns:a16="http://schemas.microsoft.com/office/drawing/2014/main" id="{00000000-0008-0000-0900-000007000000}"/>
            </a:ext>
          </a:extLst>
        </xdr:cNvPr>
        <xdr:cNvSpPr txBox="1"/>
      </xdr:nvSpPr>
      <xdr:spPr>
        <a:xfrm>
          <a:off x="9648825" y="1371600"/>
          <a:ext cx="3735594" cy="1981200"/>
        </a:xfrm>
        <a:prstGeom prst="rect">
          <a:avLst/>
        </a:prstGeom>
        <a:solidFill>
          <a:schemeClr val="lt1"/>
        </a:solidFill>
        <a:ln w="41275" cmpd="sng">
          <a:solidFill>
            <a:schemeClr val="lt1">
              <a:shade val="50000"/>
            </a:schemeClr>
          </a:solidFill>
        </a:ln>
        <a:effectLst>
          <a:outerShdw blurRad="50800" dist="38100" dir="18900000" algn="bl" rotWithShape="0">
            <a:srgbClr val="002060">
              <a:alpha val="40000"/>
            </a:srgb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200" b="1" i="1" u="sng"/>
            <a:t>Règlement Épreuves</a:t>
          </a:r>
          <a:r>
            <a:rPr lang="fr-FR" sz="1200" b="1" i="1" u="sng" baseline="0"/>
            <a:t> Combinées</a:t>
          </a:r>
        </a:p>
        <a:p>
          <a:pPr algn="ctr"/>
          <a:endParaRPr lang="fr-FR" sz="1200" b="1" i="1" u="sng" baseline="0"/>
        </a:p>
        <a:p>
          <a:pPr algn="ctr"/>
          <a:r>
            <a:rPr lang="fr-FR" sz="1200" b="0" i="1" u="none" baseline="0">
              <a:solidFill>
                <a:schemeClr val="dk1"/>
              </a:solidFill>
              <a:effectLst/>
              <a:latin typeface="+mn-lt"/>
              <a:ea typeface="+mn-ea"/>
              <a:cs typeface="+mn-cs"/>
            </a:rPr>
            <a:t>Les sportifs engagés dans les épreuves combinées  devront effectuer un quadrathlon avec des épreuves imposées. </a:t>
          </a:r>
        </a:p>
        <a:p>
          <a:pPr algn="ctr"/>
          <a:r>
            <a:rPr lang="fr-FR" sz="1200" b="0" i="1" u="none" baseline="0">
              <a:solidFill>
                <a:schemeClr val="dk1"/>
              </a:solidFill>
              <a:effectLst/>
              <a:latin typeface="+mn-lt"/>
              <a:ea typeface="+mn-ea"/>
              <a:cs typeface="+mn-cs"/>
            </a:rPr>
            <a:t>Il n'y aura pas de choix d'épreuves de manière à rendre les résultats plus équitables et plus visibles par les sportifs.</a:t>
          </a:r>
        </a:p>
        <a:p>
          <a:pPr algn="ctr"/>
          <a:r>
            <a:rPr lang="fr-FR" sz="1200" b="0" i="1" u="none" baseline="0">
              <a:solidFill>
                <a:schemeClr val="dk1"/>
              </a:solidFill>
              <a:effectLst/>
              <a:latin typeface="+mn-lt"/>
              <a:ea typeface="+mn-ea"/>
              <a:cs typeface="+mn-cs"/>
            </a:rPr>
            <a:t>La gestion des résultats sera spécifique pour chaque classe.</a:t>
          </a:r>
          <a:endParaRPr lang="fr-FR" sz="1100" b="0" u="none"/>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sentation"/>
      <sheetName val="Fiche association"/>
      <sheetName val="Fiche EPREUVES COMBINEES"/>
      <sheetName val="Fiche engagement indiv CD"/>
      <sheetName val="Fiche engagement indiv BC"/>
      <sheetName val="Fiche engagement indiv AB"/>
      <sheetName val="Fiche engagement relais"/>
      <sheetName val="Epreuves"/>
      <sheetName val="Licence"/>
      <sheetName val="Feuil4"/>
      <sheetName val="Feuil3"/>
      <sheetName val="Catégories"/>
      <sheetName val="Feuil1"/>
      <sheetName val="Fiche hébergement"/>
      <sheetName val="Accompagnateurs"/>
      <sheetName val="Epreuves combinées CD"/>
      <sheetName val=" Epreuves IND - CD"/>
      <sheetName val="Epreuves IND - BC"/>
      <sheetName val="Epreuves IND - AB"/>
      <sheetName val="Relais"/>
      <sheetName val="Table"/>
      <sheetName val="Liste"/>
      <sheetName val="Feuil2"/>
    </sheetNames>
    <sheetDataSet>
      <sheetData sheetId="0"/>
      <sheetData sheetId="1">
        <row r="3">
          <cell r="B3" t="str">
            <v xml:space="preserve">Nom de l’association ou établissement :   </v>
          </cell>
        </row>
      </sheetData>
      <sheetData sheetId="2"/>
      <sheetData sheetId="3"/>
      <sheetData sheetId="4"/>
      <sheetData sheetId="5"/>
      <sheetData sheetId="6"/>
      <sheetData sheetId="7">
        <row r="52">
          <cell r="I52" t="str">
            <v>CD</v>
          </cell>
          <cell r="J52" t="str">
            <v>BC</v>
          </cell>
          <cell r="K52" t="str">
            <v>AB</v>
          </cell>
        </row>
        <row r="53">
          <cell r="H53" t="str">
            <v>FU10</v>
          </cell>
          <cell r="I53" t="str">
            <v>Vortex 50m longueur 1000m</v>
          </cell>
          <cell r="J53" t="str">
            <v>Vortex 50m longueur 800m</v>
          </cell>
          <cell r="K53" t="str">
            <v>Vortex 50m longueur 400m</v>
          </cell>
        </row>
        <row r="54">
          <cell r="H54" t="str">
            <v>MU10</v>
          </cell>
          <cell r="I54" t="str">
            <v>Vortex 50m longueur 1000m</v>
          </cell>
          <cell r="J54" t="str">
            <v>Vortex 50m longueur 800m</v>
          </cell>
          <cell r="K54" t="str">
            <v>Vortex 50m longueur 400m</v>
          </cell>
        </row>
        <row r="55">
          <cell r="H55" t="str">
            <v>FU12</v>
          </cell>
          <cell r="I55" t="str">
            <v>2 Kg 50m longueur 1000m</v>
          </cell>
          <cell r="J55" t="str">
            <v>Vortex 50m longueur 800m</v>
          </cell>
          <cell r="K55" t="str">
            <v>Vortex 50m longueur 400m</v>
          </cell>
        </row>
        <row r="56">
          <cell r="H56" t="str">
            <v>MU12</v>
          </cell>
          <cell r="I56" t="str">
            <v>3 Kg 50m longueur 1000m</v>
          </cell>
          <cell r="J56" t="str">
            <v>Vortex 50m longueur 800m</v>
          </cell>
          <cell r="K56" t="str">
            <v>Vortex 50m longueur 400m</v>
          </cell>
        </row>
        <row r="57">
          <cell r="H57" t="str">
            <v>FU14</v>
          </cell>
          <cell r="I57" t="str">
            <v>2 Kg 100m longueur 1000m</v>
          </cell>
          <cell r="J57" t="str">
            <v>Vortex 50m longueur 800m</v>
          </cell>
          <cell r="K57" t="str">
            <v>Vortex 50m longueur 400m</v>
          </cell>
        </row>
        <row r="58">
          <cell r="H58" t="str">
            <v>MU14</v>
          </cell>
          <cell r="I58" t="str">
            <v>4 Kg 100m longueur 1000m</v>
          </cell>
          <cell r="J58" t="str">
            <v>Vortex 50m longueur 800m</v>
          </cell>
          <cell r="K58" t="str">
            <v>Vortex 50m longueur 400m</v>
          </cell>
        </row>
        <row r="59">
          <cell r="H59" t="str">
            <v>FU16</v>
          </cell>
          <cell r="I59" t="str">
            <v>3 Kg 100m longueur 1000m</v>
          </cell>
          <cell r="J59" t="str">
            <v>Vortex 100m longueur 800m</v>
          </cell>
          <cell r="K59" t="str">
            <v>Vortex 50m longueur 400m</v>
          </cell>
        </row>
        <row r="60">
          <cell r="H60" t="str">
            <v>MU16</v>
          </cell>
          <cell r="I60" t="str">
            <v>5 Kg 100m longueur 1000m</v>
          </cell>
          <cell r="J60" t="str">
            <v>Vortex 100m longueur 800m</v>
          </cell>
          <cell r="K60" t="str">
            <v>Vortex 50m longueur 400m</v>
          </cell>
        </row>
        <row r="61">
          <cell r="H61" t="str">
            <v>FU18</v>
          </cell>
          <cell r="I61" t="str">
            <v>4 Kg 100m longueur 1000m</v>
          </cell>
          <cell r="J61" t="str">
            <v>Vortex 100m longueur 800m</v>
          </cell>
          <cell r="K61" t="str">
            <v>Vortex 50m longueur 400m</v>
          </cell>
        </row>
        <row r="62">
          <cell r="H62" t="str">
            <v>MU18</v>
          </cell>
          <cell r="I62" t="str">
            <v>6 Kg 100m longueur 1000m</v>
          </cell>
          <cell r="J62" t="str">
            <v>Vortex 100m longueur 800m</v>
          </cell>
          <cell r="K62" t="str">
            <v>Vortex 50m longueur 400m</v>
          </cell>
        </row>
        <row r="63">
          <cell r="H63" t="str">
            <v>FU21</v>
          </cell>
          <cell r="I63" t="str">
            <v>4 Kg 100m longueur 1000m</v>
          </cell>
          <cell r="J63" t="str">
            <v>Vortex 100m longueur 800m</v>
          </cell>
          <cell r="K63" t="str">
            <v>Vortex 50m longueur 400m</v>
          </cell>
        </row>
        <row r="64">
          <cell r="H64" t="str">
            <v>MU21</v>
          </cell>
          <cell r="I64" t="str">
            <v>7 Kg 100m longueur 1000m</v>
          </cell>
          <cell r="J64" t="str">
            <v>Vortex 100m longueur 800m</v>
          </cell>
          <cell r="K64" t="str">
            <v>Vortex 50m longueur 400m</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mailto:ffsa47cd@wanadoo.f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B2"/>
  <sheetViews>
    <sheetView tabSelected="1" workbookViewId="0">
      <selection activeCell="B2" sqref="B2"/>
    </sheetView>
  </sheetViews>
  <sheetFormatPr baseColWidth="10" defaultColWidth="10.6328125" defaultRowHeight="14.5" x14ac:dyDescent="0.35"/>
  <sheetData>
    <row r="2" spans="2:2" ht="22.5" x14ac:dyDescent="0.45">
      <c r="B2" s="251" t="s">
        <v>230</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A1:M29"/>
  <sheetViews>
    <sheetView workbookViewId="0">
      <selection activeCell="B1" sqref="B1:M1"/>
    </sheetView>
  </sheetViews>
  <sheetFormatPr baseColWidth="10" defaultRowHeight="14.5" x14ac:dyDescent="0.35"/>
  <cols>
    <col min="1" max="1" width="3.90625" customWidth="1"/>
    <col min="2" max="2" width="8.453125" customWidth="1"/>
    <col min="3" max="3" width="9.36328125" bestFit="1" customWidth="1"/>
    <col min="4" max="4" width="14.6328125" customWidth="1"/>
    <col min="5" max="5" width="16.08984375" customWidth="1"/>
    <col min="6" max="6" width="11.6328125" customWidth="1"/>
    <col min="7" max="7" width="8" customWidth="1"/>
    <col min="8" max="8" width="9.6328125" style="41" customWidth="1"/>
    <col min="9" max="9" width="8.08984375" hidden="1" customWidth="1"/>
    <col min="10" max="10" width="8.08984375" customWidth="1"/>
    <col min="11" max="11" width="17.90625" style="41" bestFit="1" customWidth="1"/>
    <col min="12" max="12" width="18.6328125" customWidth="1"/>
    <col min="13" max="13" width="16.6328125" customWidth="1"/>
  </cols>
  <sheetData>
    <row r="1" spans="1:13" ht="18.5" x14ac:dyDescent="0.45">
      <c r="B1" s="389" t="str">
        <f>CONCATENATE(Présentation!$A$1," - ","Inscription Épreuves Combinées")</f>
        <v>Championnat de France para athlétisme adapté ADULTES 2022 - Inscription Épreuves Combinées</v>
      </c>
      <c r="C1" s="390"/>
      <c r="D1" s="390"/>
      <c r="E1" s="390"/>
      <c r="F1" s="390"/>
      <c r="G1" s="390"/>
      <c r="H1" s="390"/>
      <c r="I1" s="390"/>
      <c r="J1" s="390"/>
      <c r="K1" s="390"/>
      <c r="L1" s="390"/>
      <c r="M1" s="390"/>
    </row>
    <row r="2" spans="1:13" ht="18.5" x14ac:dyDescent="0.45">
      <c r="B2" s="234"/>
      <c r="C2" s="235"/>
      <c r="D2" s="235"/>
      <c r="E2" s="235"/>
      <c r="F2" s="235"/>
      <c r="G2" s="235"/>
      <c r="H2" s="264"/>
      <c r="I2" s="235"/>
      <c r="J2" s="272"/>
      <c r="K2" s="264"/>
      <c r="L2" s="235"/>
      <c r="M2" s="235"/>
    </row>
    <row r="3" spans="1:13" ht="16" thickBot="1" x14ac:dyDescent="0.4">
      <c r="A3" s="418" t="s">
        <v>170</v>
      </c>
      <c r="B3" s="418"/>
      <c r="C3" s="418"/>
      <c r="D3" s="239" t="str">
        <f>IF('Fiche association'!D8="","",'Fiche association'!D8)</f>
        <v>xxxx</v>
      </c>
      <c r="E3" s="78"/>
      <c r="F3" s="420" t="s">
        <v>99</v>
      </c>
      <c r="G3" s="420"/>
      <c r="H3" s="449" t="str">
        <f>IF('Fiche association'!B6="","",'Fiche association'!B6)</f>
        <v>xxxx</v>
      </c>
      <c r="I3" s="449"/>
      <c r="J3" s="449"/>
      <c r="K3" s="449"/>
      <c r="L3" s="78"/>
      <c r="M3" s="78"/>
    </row>
    <row r="4" spans="1:13" ht="30" customHeight="1" x14ac:dyDescent="0.35">
      <c r="A4" s="240"/>
      <c r="B4" s="241" t="s">
        <v>251</v>
      </c>
      <c r="C4" s="241" t="s">
        <v>11</v>
      </c>
      <c r="D4" s="241" t="s">
        <v>12</v>
      </c>
      <c r="E4" s="241" t="s">
        <v>8</v>
      </c>
      <c r="F4" s="241" t="s">
        <v>13</v>
      </c>
      <c r="G4" s="242" t="s">
        <v>9</v>
      </c>
      <c r="H4" s="243" t="s">
        <v>14</v>
      </c>
      <c r="I4" s="243" t="s">
        <v>15</v>
      </c>
      <c r="J4" s="243" t="s">
        <v>261</v>
      </c>
      <c r="K4" s="243" t="s">
        <v>227</v>
      </c>
      <c r="L4" s="243" t="s">
        <v>257</v>
      </c>
      <c r="M4" s="243"/>
    </row>
    <row r="5" spans="1:13" ht="25.25" customHeight="1" x14ac:dyDescent="0.35">
      <c r="A5" s="280">
        <v>1</v>
      </c>
      <c r="B5" s="253" t="str">
        <f>IF('Fiche association'!B5="","",'Fiche association'!B5)</f>
        <v>xxxx</v>
      </c>
      <c r="C5" s="244"/>
      <c r="D5" s="244"/>
      <c r="E5" s="237"/>
      <c r="F5" s="245"/>
      <c r="G5" s="246"/>
      <c r="H5" s="270" t="str">
        <f>IF(F5="","",IF(YEAR(F5)&lt;2001,"Hors âge",(VLOOKUP(YEAR(F5),Table!$A$7:$B$80,2,0))))</f>
        <v/>
      </c>
      <c r="I5" s="236" t="s">
        <v>104</v>
      </c>
      <c r="J5" s="273"/>
      <c r="K5" s="250"/>
      <c r="L5" s="269" t="s">
        <v>228</v>
      </c>
      <c r="M5" s="35"/>
    </row>
    <row r="6" spans="1:13" ht="25.25" customHeight="1" x14ac:dyDescent="0.35">
      <c r="A6" s="280">
        <v>2</v>
      </c>
      <c r="B6" s="253" t="str">
        <f>IF('Fiche association'!B5="","",'Fiche association'!B5)</f>
        <v>xxxx</v>
      </c>
      <c r="C6" s="244"/>
      <c r="D6" s="244"/>
      <c r="E6" s="244"/>
      <c r="F6" s="245"/>
      <c r="G6" s="246"/>
      <c r="H6" s="270" t="str">
        <f>IF(F6="","",IF(YEAR(F6)&lt;2001,"Hors âge",(VLOOKUP(YEAR(F6),Table!$A$7:$B$80,2,0))))</f>
        <v/>
      </c>
      <c r="I6" s="238" t="s">
        <v>104</v>
      </c>
      <c r="J6" s="274"/>
      <c r="K6" s="250"/>
      <c r="L6" s="269" t="s">
        <v>228</v>
      </c>
      <c r="M6" s="35"/>
    </row>
    <row r="7" spans="1:13" ht="25.25" customHeight="1" x14ac:dyDescent="0.35">
      <c r="A7" s="280">
        <v>3</v>
      </c>
      <c r="B7" s="253" t="str">
        <f>IF('Fiche association'!B5="","",'Fiche association'!B5)</f>
        <v>xxxx</v>
      </c>
      <c r="C7" s="244"/>
      <c r="D7" s="244"/>
      <c r="E7" s="244"/>
      <c r="F7" s="245"/>
      <c r="G7" s="246"/>
      <c r="H7" s="270" t="str">
        <f>IF(F7="","",IF(YEAR(F7)&lt;2001,"Hors âge",(VLOOKUP(YEAR(F7),Table!$A$7:$B$80,2,0))))</f>
        <v/>
      </c>
      <c r="I7" s="238" t="s">
        <v>104</v>
      </c>
      <c r="J7" s="274"/>
      <c r="K7" s="250"/>
      <c r="L7" s="269" t="s">
        <v>228</v>
      </c>
      <c r="M7" s="35"/>
    </row>
    <row r="8" spans="1:13" ht="25.25" customHeight="1" x14ac:dyDescent="0.35">
      <c r="A8" s="280">
        <v>4</v>
      </c>
      <c r="B8" s="253" t="str">
        <f>IF('Fiche association'!B6="","",'Fiche association'!B6)</f>
        <v>xxxx</v>
      </c>
      <c r="C8" s="244"/>
      <c r="D8" s="244"/>
      <c r="E8" s="244"/>
      <c r="F8" s="245"/>
      <c r="G8" s="246"/>
      <c r="H8" s="270" t="str">
        <f>IF(F8="","",IF(YEAR(F8)&lt;2001,"Hors âge",(VLOOKUP(YEAR(F8),Table!$A$7:$B$80,2,0))))</f>
        <v/>
      </c>
      <c r="I8" s="238" t="s">
        <v>104</v>
      </c>
      <c r="J8" s="274"/>
      <c r="K8" s="250"/>
      <c r="L8" s="269" t="s">
        <v>228</v>
      </c>
      <c r="M8" s="35"/>
    </row>
    <row r="9" spans="1:13" ht="25.25" customHeight="1" x14ac:dyDescent="0.35">
      <c r="A9" s="280">
        <v>5</v>
      </c>
      <c r="B9" s="253" t="str">
        <f>IF('Fiche association'!B7="","",'Fiche association'!B7)</f>
        <v>xxxx</v>
      </c>
      <c r="C9" s="244"/>
      <c r="D9" s="244"/>
      <c r="E9" s="244"/>
      <c r="F9" s="245"/>
      <c r="G9" s="246"/>
      <c r="H9" s="270" t="str">
        <f>IF(F9="","",IF(YEAR(F9)&lt;2001,"Hors âge",(VLOOKUP(YEAR(F9),Table!$A$7:$B$80,2,0))))</f>
        <v/>
      </c>
      <c r="I9" s="238" t="s">
        <v>104</v>
      </c>
      <c r="J9" s="274"/>
      <c r="K9" s="250"/>
      <c r="L9" s="269" t="s">
        <v>228</v>
      </c>
      <c r="M9" s="35"/>
    </row>
    <row r="10" spans="1:13" ht="25.25" customHeight="1" x14ac:dyDescent="0.35">
      <c r="A10" s="280">
        <v>6</v>
      </c>
      <c r="B10" s="253" t="str">
        <f>IF('Fiche association'!B5="","",'Fiche association'!B5)</f>
        <v>xxxx</v>
      </c>
      <c r="C10" s="244"/>
      <c r="D10" s="244"/>
      <c r="E10" s="244"/>
      <c r="F10" s="245"/>
      <c r="G10" s="246"/>
      <c r="H10" s="270" t="str">
        <f>IF(F10="","",IF(YEAR(F10)&lt;2001,"Hors âge",(VLOOKUP(YEAR(F10),Table!$A$7:$B$80,2,0))))</f>
        <v/>
      </c>
      <c r="I10" s="238" t="s">
        <v>104</v>
      </c>
      <c r="J10" s="274"/>
      <c r="K10" s="250"/>
      <c r="L10" s="269" t="s">
        <v>228</v>
      </c>
      <c r="M10" s="35"/>
    </row>
    <row r="11" spans="1:13" ht="25.25" customHeight="1" x14ac:dyDescent="0.35">
      <c r="A11" s="280">
        <v>7</v>
      </c>
      <c r="B11" s="253" t="str">
        <f>IF('Fiche association'!B5="","",'Fiche association'!B5)</f>
        <v>xxxx</v>
      </c>
      <c r="C11" s="244"/>
      <c r="D11" s="244"/>
      <c r="E11" s="244"/>
      <c r="F11" s="245"/>
      <c r="G11" s="246"/>
      <c r="H11" s="270" t="str">
        <f>IF(F11="","",IF(YEAR(F11)&lt;2001,"Hors âge",(VLOOKUP(YEAR(F11),Table!$A$7:$B$80,2,0))))</f>
        <v/>
      </c>
      <c r="I11" s="238" t="s">
        <v>104</v>
      </c>
      <c r="J11" s="274"/>
      <c r="K11" s="250"/>
      <c r="L11" s="269" t="s">
        <v>228</v>
      </c>
      <c r="M11" s="35"/>
    </row>
    <row r="12" spans="1:13" ht="25.25" customHeight="1" x14ac:dyDescent="0.35">
      <c r="A12" s="280">
        <v>8</v>
      </c>
      <c r="B12" s="253" t="str">
        <f>IF('Fiche association'!B5="","",'Fiche association'!B5)</f>
        <v>xxxx</v>
      </c>
      <c r="C12" s="244"/>
      <c r="D12" s="244"/>
      <c r="E12" s="244"/>
      <c r="F12" s="245"/>
      <c r="G12" s="246"/>
      <c r="H12" s="270" t="str">
        <f>IF(F12="","",IF(YEAR(F12)&lt;2001,"Hors âge",(VLOOKUP(YEAR(F12),Table!$A$7:$B$80,2,0))))</f>
        <v/>
      </c>
      <c r="I12" s="238" t="s">
        <v>104</v>
      </c>
      <c r="J12" s="274"/>
      <c r="K12" s="250"/>
      <c r="L12" s="269" t="s">
        <v>228</v>
      </c>
      <c r="M12" s="35"/>
    </row>
    <row r="13" spans="1:13" ht="25.25" customHeight="1" x14ac:dyDescent="0.35">
      <c r="A13" s="280">
        <v>9</v>
      </c>
      <c r="B13" s="253" t="str">
        <f>IF('Fiche association'!B5="","",'Fiche association'!B5)</f>
        <v>xxxx</v>
      </c>
      <c r="C13" s="244"/>
      <c r="D13" s="244"/>
      <c r="E13" s="244"/>
      <c r="F13" s="245"/>
      <c r="G13" s="246"/>
      <c r="H13" s="270" t="str">
        <f>IF(F13="","",IF(YEAR(F13)&lt;2001,"Hors âge",(VLOOKUP(YEAR(F13),Table!$A$7:$B$80,2,0))))</f>
        <v/>
      </c>
      <c r="I13" s="238" t="s">
        <v>104</v>
      </c>
      <c r="J13" s="274"/>
      <c r="K13" s="250"/>
      <c r="L13" s="269" t="s">
        <v>228</v>
      </c>
      <c r="M13" s="35"/>
    </row>
    <row r="14" spans="1:13" ht="25.25" customHeight="1" x14ac:dyDescent="0.35">
      <c r="A14" s="281">
        <v>10</v>
      </c>
      <c r="B14" s="53" t="str">
        <f>IF('Fiche association'!B5="","",'Fiche association'!B5)</f>
        <v>xxxx</v>
      </c>
      <c r="C14" s="247"/>
      <c r="D14" s="247"/>
      <c r="E14" s="247"/>
      <c r="F14" s="248"/>
      <c r="G14" s="249"/>
      <c r="H14" s="265" t="str">
        <f>IF(F14="","",IF(YEAR(F14)&lt;2001,"Hors âge",(VLOOKUP(YEAR(F14),Table!$A$7:$B$80,2,0))))</f>
        <v/>
      </c>
      <c r="I14" s="54" t="s">
        <v>104</v>
      </c>
      <c r="J14" s="54"/>
      <c r="K14" s="250"/>
      <c r="L14" s="269" t="s">
        <v>228</v>
      </c>
      <c r="M14" s="35"/>
    </row>
    <row r="15" spans="1:13" ht="15.5" x14ac:dyDescent="0.35">
      <c r="A15" s="373"/>
      <c r="B15" s="17"/>
      <c r="C15" s="121"/>
    </row>
    <row r="16" spans="1:13" ht="15.5" x14ac:dyDescent="0.35">
      <c r="A16" s="373"/>
      <c r="B16" s="122" t="s">
        <v>262</v>
      </c>
    </row>
    <row r="17" spans="1:13" ht="15.5" x14ac:dyDescent="0.35">
      <c r="A17" s="373"/>
      <c r="B17" s="121" t="s">
        <v>19</v>
      </c>
      <c r="C17" s="121"/>
      <c r="D17" s="121"/>
      <c r="E17" s="121"/>
      <c r="F17" s="121"/>
      <c r="G17" s="121"/>
      <c r="H17" s="138"/>
      <c r="I17" s="121"/>
      <c r="J17" s="121"/>
      <c r="K17" s="138"/>
      <c r="L17" s="121"/>
      <c r="M17" s="121"/>
    </row>
    <row r="18" spans="1:13" ht="15.5" x14ac:dyDescent="0.35">
      <c r="A18" s="373"/>
      <c r="B18" s="121" t="s">
        <v>253</v>
      </c>
      <c r="C18" s="121"/>
      <c r="D18" s="121"/>
      <c r="E18" s="121"/>
      <c r="F18" s="121"/>
      <c r="G18" s="121"/>
      <c r="H18" s="138"/>
      <c r="I18" s="121"/>
      <c r="J18" s="121"/>
      <c r="K18" s="138"/>
      <c r="L18" s="121"/>
      <c r="M18" s="121"/>
    </row>
    <row r="19" spans="1:13" ht="15.5" x14ac:dyDescent="0.35">
      <c r="A19" s="373"/>
      <c r="B19" s="122" t="s">
        <v>254</v>
      </c>
      <c r="C19" s="121"/>
      <c r="D19" s="121"/>
      <c r="E19" s="121"/>
      <c r="F19" s="121"/>
      <c r="G19" s="121"/>
      <c r="H19" s="138"/>
      <c r="I19" s="121"/>
      <c r="J19" s="121"/>
      <c r="K19" s="138"/>
      <c r="L19" s="121"/>
      <c r="M19" s="121"/>
    </row>
    <row r="20" spans="1:13" x14ac:dyDescent="0.35">
      <c r="A20" s="373"/>
      <c r="B20" s="391" t="s">
        <v>255</v>
      </c>
      <c r="C20" s="391"/>
      <c r="D20" s="391"/>
      <c r="E20" s="391"/>
      <c r="F20" s="391"/>
      <c r="G20" s="391"/>
      <c r="H20" s="391"/>
      <c r="I20" s="391"/>
      <c r="J20" s="391"/>
      <c r="K20" s="391"/>
      <c r="L20" s="391"/>
      <c r="M20" s="391"/>
    </row>
    <row r="21" spans="1:13" ht="15" thickBot="1" x14ac:dyDescent="0.4">
      <c r="A21" s="373"/>
      <c r="B21" s="392"/>
      <c r="C21" s="392"/>
      <c r="D21" s="392"/>
      <c r="E21" s="392"/>
      <c r="F21" s="392"/>
      <c r="G21" s="392"/>
      <c r="H21" s="392"/>
      <c r="I21" s="392"/>
      <c r="J21" s="392"/>
      <c r="K21" s="392"/>
      <c r="L21" s="392"/>
      <c r="M21" s="392"/>
    </row>
    <row r="22" spans="1:13" ht="15" customHeight="1" thickBot="1" x14ac:dyDescent="0.4">
      <c r="A22" s="252"/>
      <c r="B22" s="393" t="s">
        <v>256</v>
      </c>
      <c r="C22" s="394"/>
      <c r="D22" s="394"/>
      <c r="E22" s="394"/>
      <c r="F22" s="394"/>
      <c r="G22" s="394"/>
      <c r="H22" s="394"/>
      <c r="I22" s="394"/>
      <c r="J22" s="394"/>
      <c r="K22" s="394"/>
      <c r="L22" s="394"/>
      <c r="M22" s="395"/>
    </row>
    <row r="23" spans="1:13" ht="15" thickBot="1" x14ac:dyDescent="0.4">
      <c r="A23" s="373"/>
      <c r="B23" s="374" t="s">
        <v>21</v>
      </c>
      <c r="C23" s="377" t="s">
        <v>22</v>
      </c>
      <c r="D23" s="378"/>
      <c r="E23" s="379"/>
      <c r="F23" s="380"/>
      <c r="G23" s="381" t="s">
        <v>23</v>
      </c>
      <c r="H23" s="382"/>
      <c r="I23" s="13" t="s">
        <v>22</v>
      </c>
      <c r="J23" s="275"/>
      <c r="K23" s="85"/>
      <c r="L23" s="156"/>
      <c r="M23" s="203"/>
    </row>
    <row r="24" spans="1:13" x14ac:dyDescent="0.35">
      <c r="A24" s="373"/>
      <c r="B24" s="375"/>
      <c r="C24" s="360" t="s">
        <v>24</v>
      </c>
      <c r="D24" s="361"/>
      <c r="E24" s="361"/>
      <c r="F24" s="362"/>
      <c r="G24" s="383"/>
      <c r="H24" s="384"/>
      <c r="I24" s="360" t="s">
        <v>24</v>
      </c>
      <c r="J24" s="361"/>
      <c r="K24" s="361"/>
      <c r="L24" s="361"/>
      <c r="M24" s="362"/>
    </row>
    <row r="25" spans="1:13" x14ac:dyDescent="0.35">
      <c r="A25" s="373"/>
      <c r="B25" s="375"/>
      <c r="C25" s="363"/>
      <c r="D25" s="364"/>
      <c r="E25" s="364"/>
      <c r="F25" s="365"/>
      <c r="G25" s="383"/>
      <c r="H25" s="384"/>
      <c r="I25" s="363"/>
      <c r="J25" s="364"/>
      <c r="K25" s="364"/>
      <c r="L25" s="364"/>
      <c r="M25" s="365"/>
    </row>
    <row r="26" spans="1:13" x14ac:dyDescent="0.35">
      <c r="A26" s="373"/>
      <c r="B26" s="375"/>
      <c r="C26" s="363"/>
      <c r="D26" s="364"/>
      <c r="E26" s="364"/>
      <c r="F26" s="365"/>
      <c r="G26" s="383"/>
      <c r="H26" s="384"/>
      <c r="I26" s="363"/>
      <c r="J26" s="364"/>
      <c r="K26" s="364"/>
      <c r="L26" s="364"/>
      <c r="M26" s="365"/>
    </row>
    <row r="27" spans="1:13" x14ac:dyDescent="0.35">
      <c r="B27" s="375"/>
      <c r="C27" s="363"/>
      <c r="D27" s="364"/>
      <c r="E27" s="364"/>
      <c r="F27" s="365"/>
      <c r="G27" s="383"/>
      <c r="H27" s="384"/>
      <c r="I27" s="363"/>
      <c r="J27" s="364"/>
      <c r="K27" s="364"/>
      <c r="L27" s="364"/>
      <c r="M27" s="365"/>
    </row>
    <row r="28" spans="1:13" ht="15" thickBot="1" x14ac:dyDescent="0.4">
      <c r="B28" s="375"/>
      <c r="C28" s="366"/>
      <c r="D28" s="367"/>
      <c r="E28" s="367"/>
      <c r="F28" s="368"/>
      <c r="G28" s="383"/>
      <c r="H28" s="384"/>
      <c r="I28" s="366"/>
      <c r="J28" s="367"/>
      <c r="K28" s="367"/>
      <c r="L28" s="367"/>
      <c r="M28" s="368"/>
    </row>
    <row r="29" spans="1:13" ht="15" thickBot="1" x14ac:dyDescent="0.4">
      <c r="B29" s="376"/>
      <c r="C29" s="369" t="s">
        <v>25</v>
      </c>
      <c r="D29" s="370"/>
      <c r="E29" s="396"/>
      <c r="F29" s="397"/>
      <c r="G29" s="385"/>
      <c r="H29" s="386"/>
      <c r="I29" s="14" t="s">
        <v>25</v>
      </c>
      <c r="J29" s="276"/>
      <c r="K29" s="271"/>
      <c r="L29" s="157"/>
      <c r="M29" s="204"/>
    </row>
  </sheetData>
  <sheetProtection algorithmName="SHA-512" hashValue="deQGPj87pFbRGvFp2TPtho7YhPA0q+LRW7yrwwGf4NbvuGSxcPtafMtMGFk7bQ1NLk/IfrdPKRyDcCkZKtbh9g==" saltValue="dsw7NmwKjuCcwrTLTq9hxw==" spinCount="100000" sheet="1" objects="1" scenarios="1"/>
  <mergeCells count="16">
    <mergeCell ref="A15:A21"/>
    <mergeCell ref="B1:M1"/>
    <mergeCell ref="A3:C3"/>
    <mergeCell ref="F3:G3"/>
    <mergeCell ref="H3:K3"/>
    <mergeCell ref="B20:M21"/>
    <mergeCell ref="A23:A26"/>
    <mergeCell ref="B22:M22"/>
    <mergeCell ref="B23:B29"/>
    <mergeCell ref="C23:D23"/>
    <mergeCell ref="E23:F23"/>
    <mergeCell ref="G23:H29"/>
    <mergeCell ref="C24:F28"/>
    <mergeCell ref="I24:M28"/>
    <mergeCell ref="C29:D29"/>
    <mergeCell ref="E29:F29"/>
  </mergeCells>
  <dataValidations count="3">
    <dataValidation type="list" allowBlank="1" showInputMessage="1" showErrorMessage="1" sqref="G5:G14" xr:uid="{00000000-0002-0000-0900-000000000000}">
      <formula1>"F,M"</formula1>
    </dataValidation>
    <dataValidation type="list" allowBlank="1" showInputMessage="1" showErrorMessage="1" sqref="K5:K14" xr:uid="{00000000-0002-0000-0900-000001000000}">
      <formula1>"AB,BC,CD"</formula1>
    </dataValidation>
    <dataValidation type="list" allowBlank="1" showInputMessage="1" showErrorMessage="1" sqref="J5:J14" xr:uid="{00000000-0002-0000-0900-000002000000}">
      <formula1>"XS,S,M,L,XL,XXL"</formula1>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3000000}">
          <x14:formula1>
            <xm:f>INDIRECT(Table!#REF!)</xm:f>
          </x14:formula1>
          <xm:sqref>O5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6">
    <tabColor rgb="FFFF0000"/>
  </sheetPr>
  <dimension ref="A1:AS81"/>
  <sheetViews>
    <sheetView workbookViewId="0">
      <selection activeCell="B67" sqref="B67"/>
    </sheetView>
  </sheetViews>
  <sheetFormatPr baseColWidth="10" defaultRowHeight="14.5" x14ac:dyDescent="0.35"/>
  <cols>
    <col min="4" max="4" width="14.453125" customWidth="1"/>
    <col min="5" max="5" width="12" style="30" customWidth="1"/>
    <col min="6" max="9" width="3.6328125" bestFit="1" customWidth="1"/>
    <col min="10" max="12" width="3.6328125" customWidth="1"/>
    <col min="13" max="16" width="3.6328125" bestFit="1" customWidth="1"/>
    <col min="17" max="19" width="3.6328125" customWidth="1"/>
    <col min="20" max="23" width="3.6328125" bestFit="1" customWidth="1"/>
    <col min="24" max="26" width="3.6328125" customWidth="1"/>
    <col min="27" max="30" width="3.6328125" bestFit="1" customWidth="1"/>
    <col min="31" max="33" width="3.6328125" customWidth="1"/>
    <col min="34" max="40" width="3.6328125" bestFit="1" customWidth="1"/>
    <col min="41" max="42" width="4.453125" customWidth="1"/>
    <col min="43" max="43" width="37.453125" bestFit="1" customWidth="1"/>
  </cols>
  <sheetData>
    <row r="1" spans="1:45" x14ac:dyDescent="0.35">
      <c r="A1" t="s">
        <v>104</v>
      </c>
      <c r="D1" s="21" t="s">
        <v>151</v>
      </c>
      <c r="E1" s="28" t="s">
        <v>152</v>
      </c>
      <c r="F1" s="453" t="s">
        <v>144</v>
      </c>
      <c r="G1" s="453"/>
      <c r="H1" s="453"/>
      <c r="I1" s="453"/>
      <c r="J1" s="453"/>
      <c r="K1" s="453"/>
      <c r="L1" s="454"/>
      <c r="M1" s="455" t="s">
        <v>145</v>
      </c>
      <c r="N1" s="453"/>
      <c r="O1" s="453"/>
      <c r="P1" s="453"/>
      <c r="Q1" s="453"/>
      <c r="R1" s="453"/>
      <c r="S1" s="454"/>
      <c r="T1" s="456" t="s">
        <v>146</v>
      </c>
      <c r="U1" s="457"/>
      <c r="V1" s="457"/>
      <c r="W1" s="457"/>
      <c r="X1" s="457"/>
      <c r="Y1" s="457"/>
      <c r="Z1" s="458"/>
      <c r="AA1" s="456" t="s">
        <v>147</v>
      </c>
      <c r="AB1" s="457"/>
      <c r="AC1" s="457"/>
      <c r="AD1" s="457"/>
      <c r="AE1" s="457"/>
      <c r="AF1" s="457"/>
      <c r="AG1" s="458"/>
      <c r="AH1" s="450" t="s">
        <v>148</v>
      </c>
      <c r="AI1" s="451"/>
      <c r="AJ1" s="451"/>
      <c r="AK1" s="451"/>
      <c r="AL1" s="451"/>
      <c r="AM1" s="451"/>
      <c r="AN1" s="452"/>
    </row>
    <row r="2" spans="1:45" x14ac:dyDescent="0.35">
      <c r="A2" t="s">
        <v>58</v>
      </c>
      <c r="D2" s="12"/>
      <c r="E2" s="29"/>
      <c r="F2" s="25" t="s">
        <v>71</v>
      </c>
      <c r="G2" s="25" t="s">
        <v>72</v>
      </c>
      <c r="H2" s="25" t="s">
        <v>73</v>
      </c>
      <c r="I2" s="219" t="s">
        <v>28</v>
      </c>
      <c r="J2" s="25" t="s">
        <v>17</v>
      </c>
      <c r="K2" s="25" t="s">
        <v>54</v>
      </c>
      <c r="L2" s="26" t="s">
        <v>55</v>
      </c>
      <c r="M2" s="220" t="s">
        <v>71</v>
      </c>
      <c r="N2" s="25" t="s">
        <v>72</v>
      </c>
      <c r="O2" s="25" t="s">
        <v>73</v>
      </c>
      <c r="P2" s="26" t="s">
        <v>28</v>
      </c>
      <c r="Q2" s="219" t="s">
        <v>17</v>
      </c>
      <c r="R2" s="219" t="s">
        <v>54</v>
      </c>
      <c r="S2" s="219" t="s">
        <v>55</v>
      </c>
      <c r="T2" s="230" t="s">
        <v>71</v>
      </c>
      <c r="U2" s="231" t="s">
        <v>72</v>
      </c>
      <c r="V2" s="231" t="s">
        <v>73</v>
      </c>
      <c r="W2" s="231" t="s">
        <v>28</v>
      </c>
      <c r="X2" s="231" t="s">
        <v>17</v>
      </c>
      <c r="Y2" s="231" t="s">
        <v>54</v>
      </c>
      <c r="Z2" s="232" t="s">
        <v>55</v>
      </c>
      <c r="AA2" s="233" t="s">
        <v>71</v>
      </c>
      <c r="AB2" s="25" t="s">
        <v>72</v>
      </c>
      <c r="AC2" s="25" t="s">
        <v>73</v>
      </c>
      <c r="AD2" s="25" t="s">
        <v>28</v>
      </c>
      <c r="AE2" s="25" t="s">
        <v>17</v>
      </c>
      <c r="AF2" s="25" t="s">
        <v>54</v>
      </c>
      <c r="AG2" s="26" t="s">
        <v>55</v>
      </c>
      <c r="AH2" s="233" t="s">
        <v>71</v>
      </c>
      <c r="AI2" s="25" t="s">
        <v>72</v>
      </c>
      <c r="AJ2" s="25" t="s">
        <v>73</v>
      </c>
      <c r="AK2" s="25" t="s">
        <v>28</v>
      </c>
      <c r="AL2" s="25" t="s">
        <v>17</v>
      </c>
      <c r="AM2" s="25" t="s">
        <v>54</v>
      </c>
      <c r="AN2" s="26" t="s">
        <v>55</v>
      </c>
      <c r="AQ2" t="str">
        <f>' Epreuves IND - CD'!I5&amp;' Epreuves IND - CD'!G5&amp;' Epreuves IND - CD'!H5</f>
        <v>CD</v>
      </c>
      <c r="AR2" t="str">
        <f>'Epreuves IND - BC'!I5&amp;'Epreuves IND - BC'!G5&amp;'Epreuves IND - BC'!H5</f>
        <v>BC</v>
      </c>
      <c r="AS2" t="str">
        <f>'Epreuves IND - AB'!I5&amp;'Epreuves IND - AB'!G5&amp;'Epreuves IND - AB'!H5</f>
        <v>AB</v>
      </c>
    </row>
    <row r="3" spans="1:45" x14ac:dyDescent="0.35">
      <c r="A3" t="s">
        <v>27</v>
      </c>
      <c r="D3" s="12" t="s">
        <v>29</v>
      </c>
      <c r="E3" s="29">
        <v>50</v>
      </c>
      <c r="F3" s="22"/>
      <c r="G3" s="22"/>
      <c r="H3" s="22"/>
      <c r="I3" s="101"/>
      <c r="J3" s="22"/>
      <c r="K3" s="22"/>
      <c r="L3" s="23" t="s">
        <v>53</v>
      </c>
      <c r="M3" s="221"/>
      <c r="N3" s="22"/>
      <c r="O3" s="22"/>
      <c r="P3" s="101"/>
      <c r="Q3" s="22"/>
      <c r="R3" s="22"/>
      <c r="S3" s="101" t="s">
        <v>53</v>
      </c>
      <c r="T3" s="104"/>
      <c r="U3" s="22"/>
      <c r="V3" s="22"/>
      <c r="W3" s="22"/>
      <c r="X3" s="22"/>
      <c r="Y3" s="22"/>
      <c r="Z3" s="23" t="s">
        <v>53</v>
      </c>
      <c r="AA3" s="104"/>
      <c r="AB3" s="22"/>
      <c r="AC3" s="22"/>
      <c r="AD3" s="22"/>
      <c r="AE3" s="22"/>
      <c r="AF3" s="22"/>
      <c r="AG3" s="23" t="s">
        <v>53</v>
      </c>
      <c r="AH3" s="104" t="s">
        <v>53</v>
      </c>
      <c r="AI3" s="22" t="s">
        <v>53</v>
      </c>
      <c r="AJ3" s="22" t="s">
        <v>53</v>
      </c>
      <c r="AK3" s="22" t="s">
        <v>53</v>
      </c>
      <c r="AL3" s="22" t="s">
        <v>53</v>
      </c>
      <c r="AM3" s="22" t="s">
        <v>53</v>
      </c>
      <c r="AN3" s="23" t="s">
        <v>53</v>
      </c>
      <c r="AQ3" t="str">
        <f>' Epreuves IND - CD'!I8&amp;' Epreuves IND - CD'!G8&amp;' Epreuves IND - CD'!H8</f>
        <v>CD</v>
      </c>
      <c r="AR3" t="str">
        <f>'Epreuves IND - BC'!I8&amp;'Epreuves IND - BC'!G8&amp;'Epreuves IND - BC'!H8</f>
        <v>BC</v>
      </c>
      <c r="AS3" t="str">
        <f>'Epreuves IND - AB'!I7&amp;'Epreuves IND - AB'!G7&amp;'Epreuves IND - AB'!H7</f>
        <v>AB</v>
      </c>
    </row>
    <row r="4" spans="1:45" x14ac:dyDescent="0.35">
      <c r="A4" s="9"/>
      <c r="D4" s="12"/>
      <c r="E4" s="29">
        <v>100</v>
      </c>
      <c r="F4" s="22" t="s">
        <v>53</v>
      </c>
      <c r="G4" s="22" t="s">
        <v>53</v>
      </c>
      <c r="H4" s="22" t="s">
        <v>53</v>
      </c>
      <c r="I4" s="101" t="s">
        <v>53</v>
      </c>
      <c r="J4" s="22" t="s">
        <v>53</v>
      </c>
      <c r="K4" s="22" t="s">
        <v>53</v>
      </c>
      <c r="L4" s="23" t="s">
        <v>53</v>
      </c>
      <c r="M4" s="221" t="s">
        <v>53</v>
      </c>
      <c r="N4" s="22" t="s">
        <v>53</v>
      </c>
      <c r="O4" s="22" t="s">
        <v>53</v>
      </c>
      <c r="P4" s="101" t="s">
        <v>53</v>
      </c>
      <c r="Q4" s="22" t="s">
        <v>53</v>
      </c>
      <c r="R4" s="22" t="s">
        <v>53</v>
      </c>
      <c r="S4" s="101" t="s">
        <v>53</v>
      </c>
      <c r="T4" s="104" t="s">
        <v>53</v>
      </c>
      <c r="U4" s="22" t="s">
        <v>53</v>
      </c>
      <c r="V4" s="22" t="s">
        <v>53</v>
      </c>
      <c r="W4" s="22" t="s">
        <v>53</v>
      </c>
      <c r="X4" s="22" t="s">
        <v>53</v>
      </c>
      <c r="Y4" s="22" t="s">
        <v>53</v>
      </c>
      <c r="Z4" s="23" t="s">
        <v>53</v>
      </c>
      <c r="AA4" s="104" t="s">
        <v>53</v>
      </c>
      <c r="AB4" s="22" t="s">
        <v>53</v>
      </c>
      <c r="AC4" s="22" t="s">
        <v>53</v>
      </c>
      <c r="AD4" s="22" t="s">
        <v>53</v>
      </c>
      <c r="AE4" s="22" t="s">
        <v>53</v>
      </c>
      <c r="AF4" s="22" t="s">
        <v>53</v>
      </c>
      <c r="AG4" s="23" t="s">
        <v>53</v>
      </c>
      <c r="AH4" s="104" t="s">
        <v>53</v>
      </c>
      <c r="AI4" s="22" t="s">
        <v>53</v>
      </c>
      <c r="AJ4" s="22" t="s">
        <v>53</v>
      </c>
      <c r="AK4" s="22" t="s">
        <v>53</v>
      </c>
      <c r="AL4" s="22" t="s">
        <v>53</v>
      </c>
      <c r="AM4" s="22" t="s">
        <v>53</v>
      </c>
      <c r="AN4" s="23" t="s">
        <v>53</v>
      </c>
      <c r="AQ4" t="str">
        <f>' Epreuves IND - CD'!I11&amp;' Epreuves IND - CD'!G11&amp;' Epreuves IND - CD'!H11</f>
        <v>CD</v>
      </c>
      <c r="AR4" t="str">
        <f>'Epreuves IND - BC'!I11&amp;'Epreuves IND - BC'!G11&amp;'Epreuves IND - BC'!H11</f>
        <v>BC</v>
      </c>
      <c r="AS4" t="str">
        <f>'Epreuves IND - AB'!I9&amp;'Epreuves IND - AB'!G9&amp;'Epreuves IND - AB'!H9</f>
        <v>AB</v>
      </c>
    </row>
    <row r="5" spans="1:45" x14ac:dyDescent="0.35">
      <c r="A5" s="9" t="s">
        <v>18</v>
      </c>
      <c r="D5" s="12"/>
      <c r="E5" s="29">
        <v>200</v>
      </c>
      <c r="F5" s="22" t="s">
        <v>149</v>
      </c>
      <c r="G5" s="22" t="s">
        <v>149</v>
      </c>
      <c r="H5" s="22" t="s">
        <v>53</v>
      </c>
      <c r="I5" s="101" t="s">
        <v>53</v>
      </c>
      <c r="J5" s="22" t="s">
        <v>53</v>
      </c>
      <c r="K5" s="22" t="s">
        <v>53</v>
      </c>
      <c r="L5" s="23"/>
      <c r="M5" s="221" t="s">
        <v>149</v>
      </c>
      <c r="N5" s="22" t="s">
        <v>149</v>
      </c>
      <c r="O5" s="22" t="s">
        <v>149</v>
      </c>
      <c r="P5" s="101" t="s">
        <v>149</v>
      </c>
      <c r="Q5" s="22" t="s">
        <v>53</v>
      </c>
      <c r="R5" s="22" t="s">
        <v>53</v>
      </c>
      <c r="S5" s="101"/>
      <c r="T5" s="104"/>
      <c r="U5" s="22"/>
      <c r="V5" s="22" t="s">
        <v>53</v>
      </c>
      <c r="W5" s="22" t="s">
        <v>53</v>
      </c>
      <c r="X5" s="22" t="s">
        <v>53</v>
      </c>
      <c r="Y5" s="22"/>
      <c r="Z5" s="23"/>
      <c r="AA5" s="104" t="s">
        <v>53</v>
      </c>
      <c r="AB5" s="22" t="s">
        <v>53</v>
      </c>
      <c r="AC5" s="22" t="s">
        <v>53</v>
      </c>
      <c r="AD5" s="22" t="s">
        <v>53</v>
      </c>
      <c r="AE5" s="22" t="s">
        <v>53</v>
      </c>
      <c r="AF5" s="22"/>
      <c r="AG5" s="23"/>
      <c r="AH5" s="104"/>
      <c r="AI5" s="22"/>
      <c r="AJ5" s="22"/>
      <c r="AK5" s="22"/>
      <c r="AL5" s="22"/>
      <c r="AM5" s="22"/>
      <c r="AN5" s="23"/>
      <c r="AQ5" t="str">
        <f>' Epreuves IND - CD'!I14&amp;' Epreuves IND - CD'!G14&amp;' Epreuves IND - CD'!H14</f>
        <v>CD</v>
      </c>
      <c r="AR5" t="str">
        <f>'Epreuves IND - BC'!I14&amp;'Epreuves IND - BC'!G14&amp;'Epreuves IND - BC'!H14</f>
        <v>BC</v>
      </c>
      <c r="AS5" t="str">
        <f>'Epreuves IND - AB'!I11&amp;'Epreuves IND - AB'!G11&amp;'Epreuves IND - AB'!H11</f>
        <v>AB</v>
      </c>
    </row>
    <row r="6" spans="1:45" x14ac:dyDescent="0.35">
      <c r="A6" s="9"/>
      <c r="D6" s="12"/>
      <c r="E6" s="29">
        <v>300</v>
      </c>
      <c r="F6" s="22"/>
      <c r="G6" s="22"/>
      <c r="H6" s="22"/>
      <c r="I6" s="101"/>
      <c r="J6" s="22"/>
      <c r="K6" s="22"/>
      <c r="L6" s="23"/>
      <c r="M6" s="221"/>
      <c r="N6" s="22"/>
      <c r="O6" s="22"/>
      <c r="P6" s="101"/>
      <c r="Q6" s="22"/>
      <c r="R6" s="22"/>
      <c r="S6" s="101"/>
      <c r="T6" s="104" t="s">
        <v>149</v>
      </c>
      <c r="U6" s="22" t="s">
        <v>149</v>
      </c>
      <c r="V6" s="22"/>
      <c r="W6" s="22"/>
      <c r="X6" s="22"/>
      <c r="Y6" s="22" t="s">
        <v>53</v>
      </c>
      <c r="Z6" s="23"/>
      <c r="AA6" s="104"/>
      <c r="AB6" s="22"/>
      <c r="AC6" s="22"/>
      <c r="AD6" s="22"/>
      <c r="AE6" s="22"/>
      <c r="AF6" s="22" t="s">
        <v>53</v>
      </c>
      <c r="AG6" s="23"/>
      <c r="AH6" s="104"/>
      <c r="AI6" s="22"/>
      <c r="AJ6" s="22"/>
      <c r="AK6" s="22"/>
      <c r="AL6" s="22"/>
      <c r="AM6" s="22"/>
      <c r="AN6" s="23"/>
      <c r="AQ6" t="str">
        <f>' Epreuves IND - CD'!I17&amp;' Epreuves IND - CD'!G17&amp;' Epreuves IND - CD'!H17</f>
        <v>CD</v>
      </c>
      <c r="AR6" t="str">
        <f>'Epreuves IND - BC'!I17&amp;'Epreuves IND - BC'!G17&amp;'Epreuves IND - BC'!H17</f>
        <v>BC</v>
      </c>
      <c r="AS6" t="str">
        <f>'Epreuves IND - AB'!I13&amp;'Epreuves IND - AB'!G13&amp;'Epreuves IND - AB'!H13</f>
        <v>AB</v>
      </c>
    </row>
    <row r="7" spans="1:45" x14ac:dyDescent="0.35">
      <c r="A7">
        <v>1940</v>
      </c>
      <c r="B7" t="s">
        <v>71</v>
      </c>
      <c r="D7" s="12"/>
      <c r="E7" s="29">
        <v>400</v>
      </c>
      <c r="F7" s="22" t="s">
        <v>149</v>
      </c>
      <c r="G7" s="22" t="s">
        <v>149</v>
      </c>
      <c r="H7" s="22" t="s">
        <v>53</v>
      </c>
      <c r="I7" s="101" t="s">
        <v>53</v>
      </c>
      <c r="J7" s="22" t="s">
        <v>53</v>
      </c>
      <c r="K7" s="22" t="s">
        <v>53</v>
      </c>
      <c r="L7" s="23"/>
      <c r="M7" s="221" t="s">
        <v>149</v>
      </c>
      <c r="N7" s="22" t="s">
        <v>149</v>
      </c>
      <c r="O7" s="22" t="s">
        <v>149</v>
      </c>
      <c r="P7" s="101" t="s">
        <v>149</v>
      </c>
      <c r="Q7" s="22" t="s">
        <v>53</v>
      </c>
      <c r="R7" s="22" t="s">
        <v>53</v>
      </c>
      <c r="S7" s="101"/>
      <c r="T7" s="104"/>
      <c r="U7" s="22"/>
      <c r="V7" s="22" t="s">
        <v>53</v>
      </c>
      <c r="W7" s="22" t="s">
        <v>53</v>
      </c>
      <c r="X7" s="22" t="s">
        <v>53</v>
      </c>
      <c r="Y7" s="22"/>
      <c r="Z7" s="23"/>
      <c r="AA7" s="104" t="s">
        <v>53</v>
      </c>
      <c r="AB7" s="22" t="s">
        <v>53</v>
      </c>
      <c r="AC7" s="22" t="s">
        <v>53</v>
      </c>
      <c r="AD7" s="22" t="s">
        <v>53</v>
      </c>
      <c r="AE7" s="22" t="s">
        <v>53</v>
      </c>
      <c r="AF7" s="22"/>
      <c r="AG7" s="23"/>
      <c r="AH7" s="104" t="s">
        <v>53</v>
      </c>
      <c r="AI7" s="22" t="s">
        <v>53</v>
      </c>
      <c r="AJ7" s="22" t="s">
        <v>53</v>
      </c>
      <c r="AK7" s="22" t="s">
        <v>53</v>
      </c>
      <c r="AL7" s="22" t="s">
        <v>53</v>
      </c>
      <c r="AM7" s="22" t="s">
        <v>53</v>
      </c>
      <c r="AN7" s="23" t="s">
        <v>53</v>
      </c>
      <c r="AQ7" t="str">
        <f>' Epreuves IND - CD'!I20&amp;' Epreuves IND - CD'!G20&amp;' Epreuves IND - CD'!H20</f>
        <v>CD</v>
      </c>
      <c r="AR7" t="str">
        <f>'Epreuves IND - BC'!I20&amp;'Epreuves IND - BC'!G20&amp;'Epreuves IND - BC'!H20</f>
        <v>BC</v>
      </c>
      <c r="AS7" t="str">
        <f>'Epreuves IND - AB'!I15&amp;'Epreuves IND - AB'!G15&amp;'Epreuves IND - AB'!H15</f>
        <v>AB</v>
      </c>
    </row>
    <row r="8" spans="1:45" x14ac:dyDescent="0.35">
      <c r="A8">
        <v>1941</v>
      </c>
      <c r="B8" t="s">
        <v>71</v>
      </c>
      <c r="D8" s="12" t="s">
        <v>30</v>
      </c>
      <c r="E8" s="29">
        <v>800</v>
      </c>
      <c r="F8" s="22" t="s">
        <v>53</v>
      </c>
      <c r="G8" s="22" t="s">
        <v>53</v>
      </c>
      <c r="H8" s="22" t="s">
        <v>149</v>
      </c>
      <c r="I8" s="101" t="s">
        <v>149</v>
      </c>
      <c r="J8" s="22"/>
      <c r="K8" s="22" t="s">
        <v>53</v>
      </c>
      <c r="L8" s="23" t="s">
        <v>53</v>
      </c>
      <c r="M8" s="221" t="s">
        <v>53</v>
      </c>
      <c r="N8" s="22" t="s">
        <v>53</v>
      </c>
      <c r="O8" s="22" t="s">
        <v>53</v>
      </c>
      <c r="P8" s="101" t="s">
        <v>53</v>
      </c>
      <c r="Q8" s="22" t="s">
        <v>53</v>
      </c>
      <c r="R8" s="22" t="s">
        <v>53</v>
      </c>
      <c r="S8" s="101" t="s">
        <v>53</v>
      </c>
      <c r="T8" s="104" t="s">
        <v>53</v>
      </c>
      <c r="U8" s="22" t="s">
        <v>53</v>
      </c>
      <c r="V8" s="22" t="s">
        <v>53</v>
      </c>
      <c r="W8" s="22" t="s">
        <v>53</v>
      </c>
      <c r="X8" s="22"/>
      <c r="Y8" s="22" t="s">
        <v>53</v>
      </c>
      <c r="Z8" s="23" t="s">
        <v>53</v>
      </c>
      <c r="AA8" s="104" t="s">
        <v>53</v>
      </c>
      <c r="AB8" s="22" t="s">
        <v>53</v>
      </c>
      <c r="AC8" s="22" t="s">
        <v>53</v>
      </c>
      <c r="AD8" s="22" t="s">
        <v>53</v>
      </c>
      <c r="AE8" s="22" t="s">
        <v>53</v>
      </c>
      <c r="AF8" s="22" t="s">
        <v>53</v>
      </c>
      <c r="AG8" s="23" t="s">
        <v>53</v>
      </c>
      <c r="AH8" s="104"/>
      <c r="AI8" s="22"/>
      <c r="AJ8" s="22"/>
      <c r="AK8" s="22"/>
      <c r="AL8" s="22"/>
      <c r="AM8" s="22"/>
      <c r="AN8" s="23"/>
      <c r="AQ8" t="str">
        <f>' Epreuves IND - CD'!I23&amp;' Epreuves IND - CD'!G23&amp;' Epreuves IND - CD'!H23</f>
        <v>CD</v>
      </c>
      <c r="AR8" t="str">
        <f>'Epreuves IND - BC'!I23&amp;'Epreuves IND - BC'!G23&amp;'Epreuves IND - BC'!H23</f>
        <v>BC</v>
      </c>
      <c r="AS8" t="str">
        <f>'Epreuves IND - AB'!I17&amp;'Epreuves IND - AB'!G17&amp;'Epreuves IND - AB'!H17</f>
        <v>AB</v>
      </c>
    </row>
    <row r="9" spans="1:45" x14ac:dyDescent="0.35">
      <c r="A9">
        <v>1942</v>
      </c>
      <c r="B9" t="s">
        <v>71</v>
      </c>
      <c r="D9" s="12"/>
      <c r="E9" s="29">
        <v>1500</v>
      </c>
      <c r="F9" s="22" t="s">
        <v>149</v>
      </c>
      <c r="G9" s="22" t="s">
        <v>149</v>
      </c>
      <c r="H9" s="22" t="s">
        <v>53</v>
      </c>
      <c r="I9" s="101" t="s">
        <v>53</v>
      </c>
      <c r="J9" s="22" t="s">
        <v>53</v>
      </c>
      <c r="K9" s="22" t="s">
        <v>53</v>
      </c>
      <c r="L9" s="23"/>
      <c r="M9" s="221" t="s">
        <v>149</v>
      </c>
      <c r="N9" s="22" t="s">
        <v>149</v>
      </c>
      <c r="O9" s="22" t="s">
        <v>149</v>
      </c>
      <c r="P9" s="101" t="s">
        <v>149</v>
      </c>
      <c r="Q9" s="22" t="s">
        <v>53</v>
      </c>
      <c r="R9" s="22" t="s">
        <v>53</v>
      </c>
      <c r="S9" s="101"/>
      <c r="T9" s="104" t="s">
        <v>149</v>
      </c>
      <c r="U9" s="22" t="s">
        <v>149</v>
      </c>
      <c r="V9" s="22" t="s">
        <v>53</v>
      </c>
      <c r="W9" s="22" t="s">
        <v>53</v>
      </c>
      <c r="X9" s="22" t="s">
        <v>53</v>
      </c>
      <c r="Y9" s="22" t="s">
        <v>53</v>
      </c>
      <c r="Z9" s="23"/>
      <c r="AA9" s="104" t="s">
        <v>53</v>
      </c>
      <c r="AB9" s="22" t="s">
        <v>53</v>
      </c>
      <c r="AC9" s="22" t="s">
        <v>53</v>
      </c>
      <c r="AD9" s="22" t="s">
        <v>53</v>
      </c>
      <c r="AE9" s="22" t="s">
        <v>53</v>
      </c>
      <c r="AF9" s="22" t="s">
        <v>53</v>
      </c>
      <c r="AG9" s="23"/>
      <c r="AH9" s="104"/>
      <c r="AI9" s="22"/>
      <c r="AJ9" s="22"/>
      <c r="AK9" s="22"/>
      <c r="AL9" s="22"/>
      <c r="AM9" s="22"/>
      <c r="AN9" s="23"/>
      <c r="AQ9" t="str">
        <f>' Epreuves IND - CD'!I26&amp;' Epreuves IND - CD'!G26&amp;' Epreuves IND - CD'!H26</f>
        <v>CD</v>
      </c>
      <c r="AR9" t="str">
        <f>'Epreuves IND - BC'!I26&amp;'Epreuves IND - BC'!G26&amp;'Epreuves IND - BC'!H26</f>
        <v>BC</v>
      </c>
      <c r="AS9" t="str">
        <f>'Epreuves IND - AB'!I19&amp;'Epreuves IND - AB'!G19&amp;'Epreuves IND - AB'!H19</f>
        <v>AB</v>
      </c>
    </row>
    <row r="10" spans="1:45" x14ac:dyDescent="0.35">
      <c r="A10">
        <v>1943</v>
      </c>
      <c r="B10" t="s">
        <v>71</v>
      </c>
      <c r="D10" s="12"/>
      <c r="E10" s="29">
        <v>2000</v>
      </c>
      <c r="F10" s="22"/>
      <c r="G10" s="22"/>
      <c r="H10" s="22"/>
      <c r="I10" s="101"/>
      <c r="J10" s="22"/>
      <c r="K10" s="22"/>
      <c r="L10" s="23"/>
      <c r="M10" s="221"/>
      <c r="N10" s="22"/>
      <c r="O10" s="22"/>
      <c r="P10" s="101"/>
      <c r="Q10" s="22"/>
      <c r="R10" s="22"/>
      <c r="S10" s="101"/>
      <c r="T10" s="104"/>
      <c r="U10" s="22"/>
      <c r="V10" s="22"/>
      <c r="W10" s="22"/>
      <c r="X10" s="22"/>
      <c r="Y10" s="22"/>
      <c r="Z10" s="23"/>
      <c r="AA10" s="104"/>
      <c r="AB10" s="22"/>
      <c r="AC10" s="22"/>
      <c r="AD10" s="22"/>
      <c r="AE10" s="22"/>
      <c r="AF10" s="22"/>
      <c r="AG10" s="23"/>
      <c r="AH10" s="104" t="s">
        <v>53</v>
      </c>
      <c r="AI10" s="22" t="s">
        <v>53</v>
      </c>
      <c r="AJ10" s="22" t="s">
        <v>53</v>
      </c>
      <c r="AK10" s="22" t="s">
        <v>53</v>
      </c>
      <c r="AL10" s="22"/>
      <c r="AM10" s="22"/>
      <c r="AN10" s="23"/>
      <c r="AQ10" t="str">
        <f>' Epreuves IND - CD'!I29&amp;' Epreuves IND - CD'!G29&amp;' Epreuves IND - CD'!H29</f>
        <v>CD</v>
      </c>
      <c r="AR10" t="str">
        <f>'Epreuves IND - BC'!I29&amp;'Epreuves IND - BC'!G29&amp;'Epreuves IND - BC'!H29</f>
        <v>BC</v>
      </c>
      <c r="AS10" t="str">
        <f>'Epreuves IND - AB'!I21&amp;'Epreuves IND - AB'!G21&amp;'Epreuves IND - AB'!H21</f>
        <v>AB</v>
      </c>
    </row>
    <row r="11" spans="1:45" x14ac:dyDescent="0.35">
      <c r="A11">
        <v>1944</v>
      </c>
      <c r="B11" t="s">
        <v>71</v>
      </c>
      <c r="D11" s="12"/>
      <c r="E11" s="29">
        <v>3000</v>
      </c>
      <c r="F11" s="22"/>
      <c r="G11" s="22"/>
      <c r="H11" s="22"/>
      <c r="I11" s="101"/>
      <c r="J11" s="22"/>
      <c r="K11" s="22" t="s">
        <v>53</v>
      </c>
      <c r="L11" s="23"/>
      <c r="M11" s="221" t="s">
        <v>149</v>
      </c>
      <c r="N11" s="22" t="s">
        <v>149</v>
      </c>
      <c r="O11" s="22" t="s">
        <v>149</v>
      </c>
      <c r="P11" s="101" t="s">
        <v>149</v>
      </c>
      <c r="Q11" s="22" t="s">
        <v>53</v>
      </c>
      <c r="R11" s="22" t="s">
        <v>53</v>
      </c>
      <c r="S11" s="101"/>
      <c r="T11" s="104" t="s">
        <v>149</v>
      </c>
      <c r="U11" s="22" t="s">
        <v>149</v>
      </c>
      <c r="V11" s="22" t="s">
        <v>53</v>
      </c>
      <c r="W11" s="22" t="s">
        <v>53</v>
      </c>
      <c r="X11" s="22" t="s">
        <v>53</v>
      </c>
      <c r="Y11" s="22"/>
      <c r="Z11" s="23"/>
      <c r="AA11" s="104"/>
      <c r="AB11" s="22"/>
      <c r="AC11" s="22" t="s">
        <v>53</v>
      </c>
      <c r="AD11" s="22" t="s">
        <v>53</v>
      </c>
      <c r="AE11" s="22" t="s">
        <v>53</v>
      </c>
      <c r="AF11" s="22"/>
      <c r="AG11" s="23"/>
      <c r="AH11" s="104"/>
      <c r="AI11" s="22"/>
      <c r="AJ11" s="22"/>
      <c r="AK11" s="22"/>
      <c r="AL11" s="22"/>
      <c r="AM11" s="22"/>
      <c r="AN11" s="23"/>
      <c r="AQ11" t="str">
        <f>' Epreuves IND - CD'!I32&amp;' Epreuves IND - CD'!G32&amp;' Epreuves IND - CD'!H32</f>
        <v>CD</v>
      </c>
      <c r="AR11" t="str">
        <f>'Epreuves IND - BC'!I32&amp;'Epreuves IND - BC'!G32&amp;'Epreuves IND - BC'!H32</f>
        <v>BC</v>
      </c>
      <c r="AS11" t="str">
        <f>'Epreuves IND - AB'!I23&amp;'Epreuves IND - AB'!G23&amp;'Epreuves IND - AB'!H23</f>
        <v>AB</v>
      </c>
    </row>
    <row r="12" spans="1:45" x14ac:dyDescent="0.35">
      <c r="A12">
        <v>1945</v>
      </c>
      <c r="B12" t="s">
        <v>71</v>
      </c>
      <c r="D12" s="12"/>
      <c r="E12" s="29">
        <v>5000</v>
      </c>
      <c r="F12" s="22" t="s">
        <v>149</v>
      </c>
      <c r="G12" s="22" t="s">
        <v>149</v>
      </c>
      <c r="H12" s="22" t="s">
        <v>53</v>
      </c>
      <c r="I12" s="101" t="s">
        <v>53</v>
      </c>
      <c r="J12" s="22" t="s">
        <v>53</v>
      </c>
      <c r="K12" s="22"/>
      <c r="L12" s="23"/>
      <c r="M12" s="221"/>
      <c r="N12" s="22"/>
      <c r="O12" s="22"/>
      <c r="P12" s="101"/>
      <c r="Q12" s="22"/>
      <c r="R12" s="22"/>
      <c r="S12" s="101"/>
      <c r="T12" s="104"/>
      <c r="U12" s="22"/>
      <c r="V12" s="22"/>
      <c r="W12" s="22"/>
      <c r="X12" s="22"/>
      <c r="Y12" s="22"/>
      <c r="Z12" s="23"/>
      <c r="AA12" s="104"/>
      <c r="AB12" s="22"/>
      <c r="AC12" s="22"/>
      <c r="AD12" s="22"/>
      <c r="AE12" s="22"/>
      <c r="AF12" s="22"/>
      <c r="AG12" s="23" t="s">
        <v>53</v>
      </c>
      <c r="AH12" s="104"/>
      <c r="AI12" s="22"/>
      <c r="AJ12" s="22"/>
      <c r="AK12" s="22"/>
      <c r="AL12" s="22"/>
      <c r="AM12" s="22"/>
      <c r="AN12" s="23"/>
    </row>
    <row r="13" spans="1:45" x14ac:dyDescent="0.35">
      <c r="A13">
        <v>1946</v>
      </c>
      <c r="B13" t="s">
        <v>71</v>
      </c>
      <c r="D13" s="12" t="s">
        <v>154</v>
      </c>
      <c r="E13" s="29" t="s">
        <v>49</v>
      </c>
      <c r="F13" s="22"/>
      <c r="G13" s="22"/>
      <c r="H13" s="22"/>
      <c r="I13" s="101"/>
      <c r="J13" s="22"/>
      <c r="K13" s="22"/>
      <c r="L13" s="23"/>
      <c r="M13" s="221"/>
      <c r="N13" s="22"/>
      <c r="O13" s="22"/>
      <c r="P13" s="101"/>
      <c r="Q13" s="22"/>
      <c r="R13" s="22"/>
      <c r="S13" s="101"/>
      <c r="T13" s="104"/>
      <c r="U13" s="22"/>
      <c r="V13" s="22"/>
      <c r="W13" s="22"/>
      <c r="X13" s="22"/>
      <c r="Y13" s="22"/>
      <c r="Z13" s="23" t="s">
        <v>53</v>
      </c>
      <c r="AA13" s="104"/>
      <c r="AB13" s="22"/>
      <c r="AC13" s="22"/>
      <c r="AD13" s="22"/>
      <c r="AE13" s="22"/>
      <c r="AF13" s="22"/>
      <c r="AG13" s="23"/>
      <c r="AH13" s="104" t="s">
        <v>53</v>
      </c>
      <c r="AI13" s="22" t="s">
        <v>53</v>
      </c>
      <c r="AJ13" s="22" t="s">
        <v>53</v>
      </c>
      <c r="AK13" s="22" t="s">
        <v>53</v>
      </c>
      <c r="AL13" s="22" t="s">
        <v>53</v>
      </c>
      <c r="AM13" s="22" t="s">
        <v>53</v>
      </c>
      <c r="AN13" s="23" t="s">
        <v>53</v>
      </c>
    </row>
    <row r="14" spans="1:45" x14ac:dyDescent="0.35">
      <c r="A14">
        <v>1947</v>
      </c>
      <c r="B14" t="s">
        <v>71</v>
      </c>
      <c r="D14" s="12"/>
      <c r="E14" s="29" t="s">
        <v>31</v>
      </c>
      <c r="F14" s="22"/>
      <c r="G14" s="22"/>
      <c r="H14" s="22"/>
      <c r="I14" s="101"/>
      <c r="J14" s="22"/>
      <c r="K14" s="22"/>
      <c r="L14" s="23" t="s">
        <v>53</v>
      </c>
      <c r="M14" s="221"/>
      <c r="N14" s="22"/>
      <c r="O14" s="22"/>
      <c r="P14" s="101"/>
      <c r="Q14" s="22"/>
      <c r="R14" s="22"/>
      <c r="S14" s="101" t="s">
        <v>53</v>
      </c>
      <c r="T14" s="104"/>
      <c r="U14" s="22"/>
      <c r="V14" s="22"/>
      <c r="W14" s="22"/>
      <c r="X14" s="22" t="s">
        <v>53</v>
      </c>
      <c r="Y14" s="22" t="s">
        <v>53</v>
      </c>
      <c r="Z14" s="23"/>
      <c r="AA14" s="104" t="s">
        <v>53</v>
      </c>
      <c r="AB14" s="22" t="s">
        <v>53</v>
      </c>
      <c r="AC14" s="22"/>
      <c r="AD14" s="22"/>
      <c r="AE14" s="22" t="s">
        <v>53</v>
      </c>
      <c r="AF14" s="22" t="s">
        <v>53</v>
      </c>
      <c r="AG14" s="23"/>
      <c r="AH14" s="104"/>
      <c r="AI14" s="22"/>
      <c r="AJ14" s="22"/>
      <c r="AK14" s="22"/>
      <c r="AL14" s="22"/>
      <c r="AM14" s="22"/>
      <c r="AN14" s="23"/>
    </row>
    <row r="15" spans="1:45" x14ac:dyDescent="0.35">
      <c r="A15">
        <v>1948</v>
      </c>
      <c r="B15" t="s">
        <v>71</v>
      </c>
      <c r="D15" s="12"/>
      <c r="E15" s="29" t="s">
        <v>50</v>
      </c>
      <c r="F15" s="22"/>
      <c r="G15" s="22"/>
      <c r="H15" s="22"/>
      <c r="I15" s="101"/>
      <c r="J15" s="22"/>
      <c r="K15" s="22"/>
      <c r="L15" s="23"/>
      <c r="M15" s="221" t="s">
        <v>149</v>
      </c>
      <c r="N15" s="22" t="s">
        <v>149</v>
      </c>
      <c r="O15" s="22" t="s">
        <v>149</v>
      </c>
      <c r="P15" s="101" t="s">
        <v>149</v>
      </c>
      <c r="Q15" s="22" t="s">
        <v>53</v>
      </c>
      <c r="R15" s="22" t="s">
        <v>53</v>
      </c>
      <c r="S15" s="101"/>
      <c r="T15" s="104" t="s">
        <v>53</v>
      </c>
      <c r="U15" s="22" t="s">
        <v>53</v>
      </c>
      <c r="V15" s="22" t="s">
        <v>53</v>
      </c>
      <c r="W15" s="22" t="s">
        <v>53</v>
      </c>
      <c r="X15" s="22"/>
      <c r="Y15" s="22"/>
      <c r="Z15" s="23"/>
      <c r="AA15" s="104"/>
      <c r="AB15" s="22"/>
      <c r="AC15" s="22" t="s">
        <v>53</v>
      </c>
      <c r="AD15" s="22" t="s">
        <v>53</v>
      </c>
      <c r="AE15" s="22"/>
      <c r="AF15" s="22"/>
      <c r="AG15" s="23"/>
      <c r="AH15" s="104"/>
      <c r="AI15" s="22"/>
      <c r="AJ15" s="22"/>
      <c r="AK15" s="22"/>
      <c r="AL15" s="22"/>
      <c r="AM15" s="22"/>
      <c r="AN15" s="23"/>
    </row>
    <row r="16" spans="1:45" x14ac:dyDescent="0.35">
      <c r="A16">
        <v>1949</v>
      </c>
      <c r="B16" t="s">
        <v>71</v>
      </c>
      <c r="D16" s="12"/>
      <c r="E16" s="29" t="s">
        <v>32</v>
      </c>
      <c r="F16" s="22" t="s">
        <v>149</v>
      </c>
      <c r="G16" s="22" t="s">
        <v>149</v>
      </c>
      <c r="H16" s="22" t="s">
        <v>53</v>
      </c>
      <c r="I16" s="101" t="s">
        <v>53</v>
      </c>
      <c r="J16" s="22" t="s">
        <v>53</v>
      </c>
      <c r="K16" s="22" t="s">
        <v>53</v>
      </c>
      <c r="L16" s="23"/>
      <c r="M16" s="221"/>
      <c r="N16" s="22"/>
      <c r="O16" s="22"/>
      <c r="P16" s="101"/>
      <c r="Q16" s="22"/>
      <c r="R16" s="22"/>
      <c r="S16" s="101"/>
      <c r="T16" s="104"/>
      <c r="U16" s="22"/>
      <c r="V16" s="22"/>
      <c r="W16" s="22"/>
      <c r="X16" s="22"/>
      <c r="Y16" s="22"/>
      <c r="Z16" s="23"/>
      <c r="AA16" s="104"/>
      <c r="AB16" s="22"/>
      <c r="AC16" s="22"/>
      <c r="AD16" s="22"/>
      <c r="AE16" s="22"/>
      <c r="AF16" s="22"/>
      <c r="AG16" s="23"/>
      <c r="AH16" s="104"/>
      <c r="AI16" s="22"/>
      <c r="AJ16" s="22"/>
      <c r="AK16" s="22"/>
      <c r="AL16" s="22"/>
      <c r="AM16" s="22"/>
      <c r="AN16" s="23"/>
    </row>
    <row r="17" spans="1:40" x14ac:dyDescent="0.35">
      <c r="A17">
        <v>1950</v>
      </c>
      <c r="B17" t="s">
        <v>71</v>
      </c>
      <c r="D17" s="12"/>
      <c r="E17" s="29" t="s">
        <v>33</v>
      </c>
      <c r="F17" s="22" t="s">
        <v>149</v>
      </c>
      <c r="G17" s="22" t="s">
        <v>149</v>
      </c>
      <c r="H17" s="22" t="s">
        <v>53</v>
      </c>
      <c r="I17" s="101" t="s">
        <v>53</v>
      </c>
      <c r="J17" s="22" t="s">
        <v>53</v>
      </c>
      <c r="K17" s="22" t="s">
        <v>53</v>
      </c>
      <c r="L17" s="23"/>
      <c r="M17" s="104" t="s">
        <v>149</v>
      </c>
      <c r="N17" s="22" t="s">
        <v>149</v>
      </c>
      <c r="O17" s="22" t="s">
        <v>149</v>
      </c>
      <c r="P17" s="22" t="s">
        <v>149</v>
      </c>
      <c r="Q17" s="22" t="s">
        <v>53</v>
      </c>
      <c r="R17" s="22" t="s">
        <v>53</v>
      </c>
      <c r="S17" s="23"/>
      <c r="T17" s="104"/>
      <c r="U17" s="22"/>
      <c r="V17" s="22"/>
      <c r="W17" s="22"/>
      <c r="X17" s="22"/>
      <c r="Y17" s="22"/>
      <c r="Z17" s="23"/>
      <c r="AA17" s="104"/>
      <c r="AB17" s="22"/>
      <c r="AC17" s="22"/>
      <c r="AD17" s="22"/>
      <c r="AE17" s="22"/>
      <c r="AF17" s="22"/>
      <c r="AG17" s="23"/>
      <c r="AH17" s="104"/>
      <c r="AI17" s="22"/>
      <c r="AJ17" s="22"/>
      <c r="AK17" s="22"/>
      <c r="AL17" s="22"/>
      <c r="AM17" s="22"/>
      <c r="AN17" s="23"/>
    </row>
    <row r="18" spans="1:40" x14ac:dyDescent="0.35">
      <c r="A18">
        <v>1951</v>
      </c>
      <c r="B18" t="s">
        <v>71</v>
      </c>
      <c r="D18" s="12"/>
      <c r="E18" s="29" t="s">
        <v>34</v>
      </c>
      <c r="F18" s="22"/>
      <c r="G18" s="22"/>
      <c r="H18" s="22"/>
      <c r="I18" s="101"/>
      <c r="J18" s="22"/>
      <c r="K18" s="22" t="s">
        <v>53</v>
      </c>
      <c r="L18" s="23"/>
      <c r="M18" s="104" t="s">
        <v>149</v>
      </c>
      <c r="N18" s="22" t="s">
        <v>149</v>
      </c>
      <c r="O18" s="22" t="s">
        <v>149</v>
      </c>
      <c r="P18" s="22" t="s">
        <v>149</v>
      </c>
      <c r="Q18" s="22" t="s">
        <v>53</v>
      </c>
      <c r="R18" s="22" t="s">
        <v>53</v>
      </c>
      <c r="S18" s="23"/>
      <c r="T18" s="104"/>
      <c r="U18" s="22"/>
      <c r="V18" s="22"/>
      <c r="W18" s="22"/>
      <c r="X18" s="22"/>
      <c r="Y18" s="22"/>
      <c r="Z18" s="23"/>
      <c r="AA18" s="104"/>
      <c r="AB18" s="22"/>
      <c r="AC18" s="22"/>
      <c r="AD18" s="22"/>
      <c r="AE18" s="22"/>
      <c r="AF18" s="22"/>
      <c r="AG18" s="23"/>
      <c r="AH18" s="104"/>
      <c r="AI18" s="22"/>
      <c r="AJ18" s="22"/>
      <c r="AK18" s="22"/>
      <c r="AL18" s="22"/>
      <c r="AM18" s="22"/>
      <c r="AN18" s="23"/>
    </row>
    <row r="19" spans="1:40" x14ac:dyDescent="0.35">
      <c r="A19">
        <v>1952</v>
      </c>
      <c r="B19" t="s">
        <v>71</v>
      </c>
      <c r="D19" s="12"/>
      <c r="E19" s="29" t="s">
        <v>150</v>
      </c>
      <c r="F19" s="22" t="s">
        <v>149</v>
      </c>
      <c r="G19" s="22" t="s">
        <v>149</v>
      </c>
      <c r="H19" s="22" t="s">
        <v>53</v>
      </c>
      <c r="I19" s="101" t="s">
        <v>53</v>
      </c>
      <c r="J19" s="22" t="s">
        <v>53</v>
      </c>
      <c r="K19" s="22"/>
      <c r="L19" s="23"/>
      <c r="M19" s="104"/>
      <c r="N19" s="22"/>
      <c r="O19" s="22"/>
      <c r="P19" s="22"/>
      <c r="Q19" s="22"/>
      <c r="R19" s="22"/>
      <c r="S19" s="23"/>
      <c r="T19" s="104"/>
      <c r="U19" s="22"/>
      <c r="V19" s="22"/>
      <c r="W19" s="22"/>
      <c r="X19" s="22"/>
      <c r="Y19" s="22"/>
      <c r="Z19" s="23"/>
      <c r="AA19" s="104"/>
      <c r="AB19" s="22"/>
      <c r="AC19" s="22"/>
      <c r="AD19" s="22"/>
      <c r="AE19" s="22"/>
      <c r="AF19" s="22"/>
      <c r="AG19" s="23"/>
      <c r="AH19" s="104"/>
      <c r="AI19" s="22"/>
      <c r="AJ19" s="22"/>
      <c r="AK19" s="22"/>
      <c r="AL19" s="22"/>
      <c r="AM19" s="22"/>
      <c r="AN19" s="23"/>
    </row>
    <row r="20" spans="1:40" x14ac:dyDescent="0.35">
      <c r="A20">
        <v>1953</v>
      </c>
      <c r="B20" t="s">
        <v>71</v>
      </c>
      <c r="D20" s="12" t="s">
        <v>35</v>
      </c>
      <c r="E20" s="29" t="s">
        <v>36</v>
      </c>
      <c r="F20" s="22"/>
      <c r="G20" s="22"/>
      <c r="H20" s="22"/>
      <c r="I20" s="101"/>
      <c r="J20" s="22"/>
      <c r="K20" s="22"/>
      <c r="L20" s="23"/>
      <c r="M20" s="104"/>
      <c r="N20" s="22"/>
      <c r="O20" s="22"/>
      <c r="P20" s="22"/>
      <c r="Q20" s="22"/>
      <c r="R20" s="22"/>
      <c r="S20" s="23"/>
      <c r="T20" s="104"/>
      <c r="U20" s="22"/>
      <c r="V20" s="22"/>
      <c r="W20" s="22"/>
      <c r="X20" s="22"/>
      <c r="Y20" s="22"/>
      <c r="Z20" s="23"/>
      <c r="AA20" s="104"/>
      <c r="AB20" s="22"/>
      <c r="AC20" s="22"/>
      <c r="AD20" s="22"/>
      <c r="AE20" s="22"/>
      <c r="AF20" s="22"/>
      <c r="AG20" s="23"/>
      <c r="AH20" s="104"/>
      <c r="AI20" s="22"/>
      <c r="AJ20" s="22"/>
      <c r="AK20" s="22"/>
      <c r="AL20" s="22"/>
      <c r="AM20" s="22"/>
      <c r="AN20" s="23"/>
    </row>
    <row r="21" spans="1:40" x14ac:dyDescent="0.35">
      <c r="A21">
        <v>1954</v>
      </c>
      <c r="B21" t="s">
        <v>71</v>
      </c>
      <c r="D21" s="12"/>
      <c r="E21" s="29" t="s">
        <v>37</v>
      </c>
      <c r="F21" s="22"/>
      <c r="G21" s="22"/>
      <c r="H21" s="22"/>
      <c r="I21" s="101"/>
      <c r="J21" s="22"/>
      <c r="K21" s="22"/>
      <c r="L21" s="23"/>
      <c r="M21" s="104"/>
      <c r="N21" s="22"/>
      <c r="O21" s="22"/>
      <c r="P21" s="22"/>
      <c r="Q21" s="22"/>
      <c r="R21" s="22"/>
      <c r="S21" s="23"/>
      <c r="T21" s="104"/>
      <c r="U21" s="22"/>
      <c r="V21" s="22"/>
      <c r="W21" s="22"/>
      <c r="X21" s="22"/>
      <c r="Y21" s="22"/>
      <c r="Z21" s="23"/>
      <c r="AA21" s="104"/>
      <c r="AB21" s="22"/>
      <c r="AC21" s="22"/>
      <c r="AD21" s="22"/>
      <c r="AE21" s="22"/>
      <c r="AF21" s="22"/>
      <c r="AG21" s="23"/>
      <c r="AH21" s="104"/>
      <c r="AI21" s="22"/>
      <c r="AJ21" s="22"/>
      <c r="AK21" s="22"/>
      <c r="AL21" s="22"/>
      <c r="AM21" s="22"/>
      <c r="AN21" s="23"/>
    </row>
    <row r="22" spans="1:40" x14ac:dyDescent="0.35">
      <c r="A22">
        <v>1955</v>
      </c>
      <c r="B22" t="s">
        <v>71</v>
      </c>
      <c r="D22" s="12"/>
      <c r="E22" s="29" t="s">
        <v>38</v>
      </c>
      <c r="F22" s="22"/>
      <c r="G22" s="22"/>
      <c r="H22" s="22"/>
      <c r="I22" s="101"/>
      <c r="J22" s="22"/>
      <c r="K22" s="22"/>
      <c r="L22" s="23"/>
      <c r="M22" s="104"/>
      <c r="N22" s="22"/>
      <c r="O22" s="22"/>
      <c r="P22" s="22"/>
      <c r="Q22" s="22"/>
      <c r="R22" s="22"/>
      <c r="S22" s="23"/>
      <c r="T22" s="104"/>
      <c r="U22" s="22"/>
      <c r="V22" s="22"/>
      <c r="W22" s="22"/>
      <c r="X22" s="22"/>
      <c r="Y22" s="22"/>
      <c r="Z22" s="23"/>
      <c r="AA22" s="104"/>
      <c r="AB22" s="22"/>
      <c r="AC22" s="22"/>
      <c r="AD22" s="22"/>
      <c r="AE22" s="22"/>
      <c r="AF22" s="22"/>
      <c r="AG22" s="23"/>
      <c r="AH22" s="104"/>
      <c r="AI22" s="22"/>
      <c r="AJ22" s="22"/>
      <c r="AK22" s="22"/>
      <c r="AL22" s="22"/>
      <c r="AM22" s="22"/>
      <c r="AN22" s="23"/>
    </row>
    <row r="23" spans="1:40" x14ac:dyDescent="0.35">
      <c r="A23">
        <v>1956</v>
      </c>
      <c r="B23" t="s">
        <v>71</v>
      </c>
      <c r="D23" s="12" t="s">
        <v>39</v>
      </c>
      <c r="E23" s="29">
        <v>800</v>
      </c>
      <c r="F23" s="22"/>
      <c r="G23" s="22"/>
      <c r="H23" s="22"/>
      <c r="I23" s="101"/>
      <c r="J23" s="22"/>
      <c r="K23" s="22"/>
      <c r="L23" s="23"/>
      <c r="M23" s="104"/>
      <c r="N23" s="22"/>
      <c r="O23" s="22"/>
      <c r="P23" s="22"/>
      <c r="Q23" s="22"/>
      <c r="R23" s="22"/>
      <c r="S23" s="23"/>
      <c r="T23" s="104"/>
      <c r="U23" s="22"/>
      <c r="V23" s="22"/>
      <c r="W23" s="22"/>
      <c r="X23" s="22"/>
      <c r="Y23" s="22"/>
      <c r="Z23" s="23"/>
      <c r="AA23" s="104"/>
      <c r="AB23" s="22"/>
      <c r="AC23" s="22"/>
      <c r="AD23" s="22"/>
      <c r="AE23" s="22"/>
      <c r="AF23" s="22"/>
      <c r="AG23" s="23"/>
      <c r="AH23" s="104"/>
      <c r="AI23" s="22"/>
      <c r="AJ23" s="22"/>
      <c r="AK23" s="22"/>
      <c r="AL23" s="22"/>
      <c r="AM23" s="22"/>
      <c r="AN23" s="23" t="s">
        <v>53</v>
      </c>
    </row>
    <row r="24" spans="1:40" x14ac:dyDescent="0.35">
      <c r="A24">
        <v>1957</v>
      </c>
      <c r="B24" t="s">
        <v>71</v>
      </c>
      <c r="D24" s="12"/>
      <c r="E24" s="29">
        <v>1200</v>
      </c>
      <c r="F24" s="22"/>
      <c r="G24" s="22"/>
      <c r="H24" s="22"/>
      <c r="I24" s="101"/>
      <c r="J24" s="22"/>
      <c r="K24" s="22"/>
      <c r="L24" s="23"/>
      <c r="M24" s="104"/>
      <c r="N24" s="22"/>
      <c r="O24" s="22"/>
      <c r="P24" s="22"/>
      <c r="Q24" s="22"/>
      <c r="R24" s="22"/>
      <c r="S24" s="23"/>
      <c r="T24" s="104"/>
      <c r="U24" s="22"/>
      <c r="V24" s="22"/>
      <c r="W24" s="22"/>
      <c r="X24" s="22"/>
      <c r="Y24" s="22"/>
      <c r="Z24" s="23"/>
      <c r="AA24" s="104"/>
      <c r="AB24" s="22"/>
      <c r="AC24" s="22"/>
      <c r="AD24" s="22"/>
      <c r="AE24" s="22"/>
      <c r="AF24" s="22"/>
      <c r="AG24" s="23"/>
      <c r="AH24" s="104" t="s">
        <v>53</v>
      </c>
      <c r="AI24" s="22" t="s">
        <v>53</v>
      </c>
      <c r="AJ24" s="22" t="s">
        <v>53</v>
      </c>
      <c r="AK24" s="22" t="s">
        <v>53</v>
      </c>
      <c r="AL24" s="22" t="s">
        <v>53</v>
      </c>
      <c r="AM24" s="22" t="s">
        <v>53</v>
      </c>
      <c r="AN24" s="23"/>
    </row>
    <row r="25" spans="1:40" x14ac:dyDescent="0.35">
      <c r="A25">
        <v>1958</v>
      </c>
      <c r="B25" t="s">
        <v>71</v>
      </c>
      <c r="D25" s="12"/>
      <c r="E25" s="29">
        <v>2000</v>
      </c>
      <c r="F25" s="22"/>
      <c r="G25" s="22"/>
      <c r="H25" s="22"/>
      <c r="I25" s="101"/>
      <c r="J25" s="22"/>
      <c r="K25" s="22"/>
      <c r="L25" s="23" t="s">
        <v>53</v>
      </c>
      <c r="M25" s="104"/>
      <c r="N25" s="22"/>
      <c r="O25" s="22"/>
      <c r="P25" s="22"/>
      <c r="Q25" s="22"/>
      <c r="R25" s="22"/>
      <c r="S25" s="23" t="s">
        <v>53</v>
      </c>
      <c r="T25" s="104"/>
      <c r="U25" s="22"/>
      <c r="V25" s="22"/>
      <c r="W25" s="22"/>
      <c r="X25" s="22"/>
      <c r="Y25" s="22"/>
      <c r="Z25" s="23" t="s">
        <v>53</v>
      </c>
      <c r="AA25" s="104"/>
      <c r="AB25" s="22"/>
      <c r="AC25" s="22"/>
      <c r="AD25" s="22"/>
      <c r="AE25" s="22" t="s">
        <v>53</v>
      </c>
      <c r="AF25" s="22" t="s">
        <v>53</v>
      </c>
      <c r="AG25" s="23"/>
      <c r="AH25" s="104"/>
      <c r="AI25" s="22"/>
      <c r="AJ25" s="22"/>
      <c r="AK25" s="22"/>
      <c r="AL25" s="22"/>
      <c r="AM25" s="22"/>
      <c r="AN25" s="23"/>
    </row>
    <row r="26" spans="1:40" x14ac:dyDescent="0.35">
      <c r="A26">
        <v>1959</v>
      </c>
      <c r="B26" t="s">
        <v>71</v>
      </c>
      <c r="D26" s="12"/>
      <c r="E26" s="29">
        <v>3000</v>
      </c>
      <c r="F26" s="22"/>
      <c r="G26" s="22"/>
      <c r="H26" s="22"/>
      <c r="I26" s="101"/>
      <c r="J26" s="22"/>
      <c r="K26" s="22"/>
      <c r="L26" s="23"/>
      <c r="M26" s="104" t="s">
        <v>149</v>
      </c>
      <c r="N26" s="22" t="s">
        <v>149</v>
      </c>
      <c r="O26" s="22" t="s">
        <v>149</v>
      </c>
      <c r="P26" s="22" t="s">
        <v>149</v>
      </c>
      <c r="Q26" s="22" t="s">
        <v>53</v>
      </c>
      <c r="R26" s="22" t="s">
        <v>53</v>
      </c>
      <c r="S26" s="23"/>
      <c r="T26" s="104" t="s">
        <v>149</v>
      </c>
      <c r="U26" s="22" t="s">
        <v>149</v>
      </c>
      <c r="V26" s="22" t="s">
        <v>53</v>
      </c>
      <c r="W26" s="22" t="s">
        <v>53</v>
      </c>
      <c r="X26" s="22"/>
      <c r="Y26" s="22" t="s">
        <v>53</v>
      </c>
      <c r="Z26" s="23"/>
      <c r="AA26" s="104" t="s">
        <v>53</v>
      </c>
      <c r="AB26" s="22" t="s">
        <v>53</v>
      </c>
      <c r="AC26" s="22" t="s">
        <v>53</v>
      </c>
      <c r="AD26" s="22" t="s">
        <v>53</v>
      </c>
      <c r="AE26" s="22"/>
      <c r="AF26" s="22"/>
      <c r="AG26" s="23"/>
      <c r="AH26" s="104"/>
      <c r="AI26" s="22"/>
      <c r="AJ26" s="22"/>
      <c r="AK26" s="22"/>
      <c r="AL26" s="22"/>
      <c r="AM26" s="22"/>
      <c r="AN26" s="23"/>
    </row>
    <row r="27" spans="1:40" x14ac:dyDescent="0.35">
      <c r="A27">
        <v>1960</v>
      </c>
      <c r="B27" t="s">
        <v>71</v>
      </c>
      <c r="D27" s="12"/>
      <c r="E27" s="29">
        <v>5000</v>
      </c>
      <c r="F27" s="22" t="s">
        <v>149</v>
      </c>
      <c r="G27" s="22" t="s">
        <v>149</v>
      </c>
      <c r="H27" s="22" t="s">
        <v>53</v>
      </c>
      <c r="I27" s="101" t="s">
        <v>53</v>
      </c>
      <c r="J27" s="22" t="s">
        <v>53</v>
      </c>
      <c r="K27" s="22" t="s">
        <v>53</v>
      </c>
      <c r="L27" s="23"/>
      <c r="M27" s="104"/>
      <c r="N27" s="22"/>
      <c r="O27" s="22"/>
      <c r="P27" s="22"/>
      <c r="Q27" s="22"/>
      <c r="R27" s="22"/>
      <c r="S27" s="23"/>
      <c r="T27" s="104"/>
      <c r="U27" s="22"/>
      <c r="V27" s="22"/>
      <c r="W27" s="22"/>
      <c r="X27" s="22"/>
      <c r="Y27" s="22"/>
      <c r="Z27" s="23"/>
      <c r="AA27" s="104"/>
      <c r="AB27" s="22"/>
      <c r="AC27" s="22"/>
      <c r="AD27" s="22"/>
      <c r="AE27" s="22"/>
      <c r="AF27" s="22"/>
      <c r="AG27" s="23"/>
      <c r="AH27" s="104"/>
      <c r="AI27" s="22"/>
      <c r="AJ27" s="22"/>
      <c r="AK27" s="22"/>
      <c r="AL27" s="22"/>
      <c r="AM27" s="22"/>
      <c r="AN27" s="23"/>
    </row>
    <row r="28" spans="1:40" x14ac:dyDescent="0.35">
      <c r="A28">
        <v>1961</v>
      </c>
      <c r="B28" t="s">
        <v>71</v>
      </c>
      <c r="D28" s="12" t="s">
        <v>153</v>
      </c>
      <c r="E28" s="29" t="s">
        <v>40</v>
      </c>
      <c r="F28" s="22" t="s">
        <v>53</v>
      </c>
      <c r="G28" s="22" t="s">
        <v>53</v>
      </c>
      <c r="H28" s="22" t="s">
        <v>53</v>
      </c>
      <c r="I28" s="101" t="s">
        <v>53</v>
      </c>
      <c r="J28" s="22" t="s">
        <v>53</v>
      </c>
      <c r="K28" s="22" t="s">
        <v>53</v>
      </c>
      <c r="L28" s="23" t="s">
        <v>53</v>
      </c>
      <c r="M28" s="104" t="s">
        <v>53</v>
      </c>
      <c r="N28" s="22" t="s">
        <v>53</v>
      </c>
      <c r="O28" s="22" t="s">
        <v>53</v>
      </c>
      <c r="P28" s="22" t="s">
        <v>53</v>
      </c>
      <c r="Q28" s="22" t="s">
        <v>53</v>
      </c>
      <c r="R28" s="22" t="s">
        <v>53</v>
      </c>
      <c r="S28" s="23" t="s">
        <v>53</v>
      </c>
      <c r="T28" s="104" t="s">
        <v>53</v>
      </c>
      <c r="U28" s="22" t="s">
        <v>53</v>
      </c>
      <c r="V28" s="22" t="s">
        <v>53</v>
      </c>
      <c r="W28" s="22" t="s">
        <v>53</v>
      </c>
      <c r="X28" s="22" t="s">
        <v>53</v>
      </c>
      <c r="Y28" s="22" t="s">
        <v>53</v>
      </c>
      <c r="Z28" s="23" t="s">
        <v>53</v>
      </c>
      <c r="AA28" s="104" t="s">
        <v>53</v>
      </c>
      <c r="AB28" s="22" t="s">
        <v>53</v>
      </c>
      <c r="AC28" s="22" t="s">
        <v>53</v>
      </c>
      <c r="AD28" s="22" t="s">
        <v>53</v>
      </c>
      <c r="AE28" s="22" t="s">
        <v>53</v>
      </c>
      <c r="AF28" s="22" t="s">
        <v>53</v>
      </c>
      <c r="AG28" s="23" t="s">
        <v>53</v>
      </c>
      <c r="AH28" s="104" t="s">
        <v>53</v>
      </c>
      <c r="AI28" s="22" t="s">
        <v>53</v>
      </c>
      <c r="AJ28" s="22" t="s">
        <v>53</v>
      </c>
      <c r="AK28" s="22" t="s">
        <v>53</v>
      </c>
      <c r="AL28" s="22" t="s">
        <v>53</v>
      </c>
      <c r="AM28" s="22" t="s">
        <v>53</v>
      </c>
      <c r="AN28" s="23" t="s">
        <v>53</v>
      </c>
    </row>
    <row r="29" spans="1:40" x14ac:dyDescent="0.35">
      <c r="A29">
        <v>1962</v>
      </c>
      <c r="B29" t="s">
        <v>71</v>
      </c>
      <c r="D29" s="12"/>
      <c r="E29" s="29" t="s">
        <v>51</v>
      </c>
      <c r="F29" s="22"/>
      <c r="G29" s="22"/>
      <c r="H29" s="22"/>
      <c r="I29" s="101"/>
      <c r="J29" s="22"/>
      <c r="K29" s="22"/>
      <c r="L29" s="23"/>
      <c r="M29" s="104"/>
      <c r="N29" s="22"/>
      <c r="O29" s="22"/>
      <c r="P29" s="22"/>
      <c r="Q29" s="22"/>
      <c r="R29" s="22"/>
      <c r="S29" s="23"/>
      <c r="T29" s="104"/>
      <c r="U29" s="22"/>
      <c r="V29" s="22"/>
      <c r="W29" s="22"/>
      <c r="X29" s="22"/>
      <c r="Y29" s="22"/>
      <c r="Z29" s="23"/>
      <c r="AA29" s="104"/>
      <c r="AB29" s="22"/>
      <c r="AC29" s="22"/>
      <c r="AD29" s="22"/>
      <c r="AE29" s="22"/>
      <c r="AF29" s="22"/>
      <c r="AG29" s="23"/>
      <c r="AH29" s="104" t="s">
        <v>53</v>
      </c>
      <c r="AI29" s="22" t="s">
        <v>53</v>
      </c>
      <c r="AJ29" s="22" t="s">
        <v>53</v>
      </c>
      <c r="AK29" s="22" t="s">
        <v>53</v>
      </c>
      <c r="AL29" s="22" t="s">
        <v>53</v>
      </c>
      <c r="AM29" s="22" t="s">
        <v>53</v>
      </c>
      <c r="AN29" s="23" t="s">
        <v>53</v>
      </c>
    </row>
    <row r="30" spans="1:40" x14ac:dyDescent="0.35">
      <c r="A30">
        <v>1963</v>
      </c>
      <c r="B30" t="s">
        <v>71</v>
      </c>
      <c r="D30" s="12"/>
      <c r="E30" s="29" t="s">
        <v>52</v>
      </c>
      <c r="F30" s="22"/>
      <c r="G30" s="22"/>
      <c r="H30" s="22"/>
      <c r="I30" s="101"/>
      <c r="J30" s="22"/>
      <c r="K30" s="22"/>
      <c r="L30" s="23"/>
      <c r="M30" s="104"/>
      <c r="N30" s="22"/>
      <c r="O30" s="22"/>
      <c r="P30" s="22"/>
      <c r="Q30" s="22"/>
      <c r="R30" s="22"/>
      <c r="S30" s="23"/>
      <c r="T30" s="104"/>
      <c r="U30" s="22"/>
      <c r="V30" s="22"/>
      <c r="W30" s="22"/>
      <c r="X30" s="22"/>
      <c r="Y30" s="22"/>
      <c r="Z30" s="23"/>
      <c r="AA30" s="104"/>
      <c r="AB30" s="22"/>
      <c r="AC30" s="22"/>
      <c r="AD30" s="22"/>
      <c r="AE30" s="22"/>
      <c r="AF30" s="22"/>
      <c r="AG30" s="23"/>
      <c r="AH30" s="104" t="s">
        <v>53</v>
      </c>
      <c r="AI30" s="22" t="s">
        <v>53</v>
      </c>
      <c r="AJ30" s="22" t="s">
        <v>53</v>
      </c>
      <c r="AK30" s="22" t="s">
        <v>53</v>
      </c>
      <c r="AL30" s="22" t="s">
        <v>53</v>
      </c>
      <c r="AM30" s="22" t="s">
        <v>53</v>
      </c>
      <c r="AN30" s="23" t="s">
        <v>53</v>
      </c>
    </row>
    <row r="31" spans="1:40" x14ac:dyDescent="0.35">
      <c r="A31">
        <v>1964</v>
      </c>
      <c r="B31" t="s">
        <v>71</v>
      </c>
      <c r="D31" s="12"/>
      <c r="E31" s="29" t="s">
        <v>41</v>
      </c>
      <c r="F31" s="22" t="s">
        <v>53</v>
      </c>
      <c r="G31" s="22" t="s">
        <v>53</v>
      </c>
      <c r="H31" s="22" t="s">
        <v>53</v>
      </c>
      <c r="I31" s="101" t="s">
        <v>53</v>
      </c>
      <c r="J31" s="22" t="s">
        <v>53</v>
      </c>
      <c r="K31" s="22" t="s">
        <v>53</v>
      </c>
      <c r="L31" s="23" t="s">
        <v>53</v>
      </c>
      <c r="M31" s="104" t="s">
        <v>53</v>
      </c>
      <c r="N31" s="22" t="s">
        <v>53</v>
      </c>
      <c r="O31" s="22" t="s">
        <v>53</v>
      </c>
      <c r="P31" s="22" t="s">
        <v>53</v>
      </c>
      <c r="Q31" s="22" t="s">
        <v>53</v>
      </c>
      <c r="R31" s="22" t="s">
        <v>53</v>
      </c>
      <c r="S31" s="23" t="s">
        <v>53</v>
      </c>
      <c r="T31" s="104" t="s">
        <v>53</v>
      </c>
      <c r="U31" s="22" t="s">
        <v>53</v>
      </c>
      <c r="V31" s="22" t="s">
        <v>53</v>
      </c>
      <c r="W31" s="22" t="s">
        <v>53</v>
      </c>
      <c r="X31" s="22" t="s">
        <v>53</v>
      </c>
      <c r="Y31" s="22" t="s">
        <v>53</v>
      </c>
      <c r="Z31" s="23" t="s">
        <v>53</v>
      </c>
      <c r="AA31" s="104" t="s">
        <v>53</v>
      </c>
      <c r="AB31" s="22" t="s">
        <v>53</v>
      </c>
      <c r="AC31" s="22" t="s">
        <v>53</v>
      </c>
      <c r="AD31" s="22" t="s">
        <v>53</v>
      </c>
      <c r="AE31" s="22" t="s">
        <v>53</v>
      </c>
      <c r="AF31" s="22" t="s">
        <v>53</v>
      </c>
      <c r="AG31" s="23" t="s">
        <v>53</v>
      </c>
      <c r="AH31" s="104"/>
      <c r="AI31" s="22"/>
      <c r="AJ31" s="22"/>
      <c r="AK31" s="22"/>
      <c r="AL31" s="22"/>
      <c r="AM31" s="22"/>
      <c r="AN31" s="23"/>
    </row>
    <row r="32" spans="1:40" x14ac:dyDescent="0.35">
      <c r="A32">
        <v>1965</v>
      </c>
      <c r="B32" t="s">
        <v>71</v>
      </c>
      <c r="D32" s="12"/>
      <c r="E32" s="29" t="s">
        <v>42</v>
      </c>
      <c r="F32" s="22" t="s">
        <v>53</v>
      </c>
      <c r="G32" s="22" t="s">
        <v>53</v>
      </c>
      <c r="H32" s="22" t="s">
        <v>53</v>
      </c>
      <c r="I32" s="101" t="s">
        <v>53</v>
      </c>
      <c r="J32" s="22" t="s">
        <v>53</v>
      </c>
      <c r="K32" s="22" t="s">
        <v>53</v>
      </c>
      <c r="L32" s="23" t="s">
        <v>53</v>
      </c>
      <c r="M32" s="104" t="s">
        <v>149</v>
      </c>
      <c r="N32" s="22" t="s">
        <v>149</v>
      </c>
      <c r="O32" s="22" t="s">
        <v>149</v>
      </c>
      <c r="P32" s="22" t="s">
        <v>149</v>
      </c>
      <c r="Q32" s="22" t="s">
        <v>53</v>
      </c>
      <c r="R32" s="22" t="s">
        <v>53</v>
      </c>
      <c r="S32" s="23"/>
      <c r="T32" s="104" t="s">
        <v>53</v>
      </c>
      <c r="U32" s="22" t="s">
        <v>53</v>
      </c>
      <c r="V32" s="22" t="s">
        <v>53</v>
      </c>
      <c r="W32" s="22" t="s">
        <v>53</v>
      </c>
      <c r="X32" s="22" t="s">
        <v>53</v>
      </c>
      <c r="Y32" s="22" t="s">
        <v>53</v>
      </c>
      <c r="Z32" s="23" t="s">
        <v>53</v>
      </c>
      <c r="AA32" s="104" t="s">
        <v>53</v>
      </c>
      <c r="AB32" s="22" t="s">
        <v>53</v>
      </c>
      <c r="AC32" s="22" t="s">
        <v>53</v>
      </c>
      <c r="AD32" s="22" t="s">
        <v>53</v>
      </c>
      <c r="AE32" s="22" t="s">
        <v>53</v>
      </c>
      <c r="AF32" s="22" t="s">
        <v>53</v>
      </c>
      <c r="AG32" s="23" t="s">
        <v>53</v>
      </c>
      <c r="AH32" s="104"/>
      <c r="AI32" s="22"/>
      <c r="AJ32" s="22"/>
      <c r="AK32" s="22"/>
      <c r="AL32" s="22"/>
      <c r="AM32" s="22"/>
      <c r="AN32" s="23"/>
    </row>
    <row r="33" spans="1:40" x14ac:dyDescent="0.35">
      <c r="A33">
        <v>1966</v>
      </c>
      <c r="B33" t="s">
        <v>71</v>
      </c>
      <c r="D33" s="12"/>
      <c r="E33" s="29" t="s">
        <v>43</v>
      </c>
      <c r="F33" s="22" t="s">
        <v>149</v>
      </c>
      <c r="G33" s="22" t="s">
        <v>149</v>
      </c>
      <c r="H33" s="22" t="s">
        <v>53</v>
      </c>
      <c r="I33" s="101" t="s">
        <v>53</v>
      </c>
      <c r="J33" s="22" t="s">
        <v>53</v>
      </c>
      <c r="K33" s="22" t="s">
        <v>53</v>
      </c>
      <c r="L33" s="23"/>
      <c r="M33" s="104" t="s">
        <v>53</v>
      </c>
      <c r="N33" s="22" t="s">
        <v>149</v>
      </c>
      <c r="O33" s="22" t="s">
        <v>149</v>
      </c>
      <c r="P33" s="22" t="s">
        <v>149</v>
      </c>
      <c r="Q33" s="22" t="s">
        <v>53</v>
      </c>
      <c r="R33" s="22" t="s">
        <v>53</v>
      </c>
      <c r="S33" s="23" t="s">
        <v>53</v>
      </c>
      <c r="T33" s="104"/>
      <c r="U33" s="22"/>
      <c r="V33" s="22"/>
      <c r="W33" s="22"/>
      <c r="X33" s="22"/>
      <c r="Y33" s="22"/>
      <c r="Z33" s="23"/>
      <c r="AA33" s="104"/>
      <c r="AB33" s="22"/>
      <c r="AC33" s="22"/>
      <c r="AD33" s="22"/>
      <c r="AE33" s="22"/>
      <c r="AF33" s="22"/>
      <c r="AG33" s="23"/>
      <c r="AH33" s="104"/>
      <c r="AI33" s="22"/>
      <c r="AJ33" s="22"/>
      <c r="AK33" s="22"/>
      <c r="AL33" s="22"/>
      <c r="AM33" s="22"/>
      <c r="AN33" s="23"/>
    </row>
    <row r="34" spans="1:40" x14ac:dyDescent="0.35">
      <c r="A34">
        <v>1967</v>
      </c>
      <c r="B34" t="s">
        <v>71</v>
      </c>
      <c r="D34" s="12" t="s">
        <v>44</v>
      </c>
      <c r="E34" s="29" t="s">
        <v>45</v>
      </c>
      <c r="F34" s="22" t="s">
        <v>53</v>
      </c>
      <c r="G34" s="22" t="s">
        <v>53</v>
      </c>
      <c r="H34" s="22" t="s">
        <v>53</v>
      </c>
      <c r="I34" s="101" t="s">
        <v>53</v>
      </c>
      <c r="J34" s="22" t="s">
        <v>53</v>
      </c>
      <c r="K34" s="22" t="s">
        <v>53</v>
      </c>
      <c r="L34" s="23" t="s">
        <v>53</v>
      </c>
      <c r="M34" s="104" t="s">
        <v>53</v>
      </c>
      <c r="N34" s="22" t="s">
        <v>53</v>
      </c>
      <c r="O34" s="22" t="s">
        <v>53</v>
      </c>
      <c r="P34" s="22" t="s">
        <v>53</v>
      </c>
      <c r="Q34" s="22" t="s">
        <v>53</v>
      </c>
      <c r="R34" s="22" t="s">
        <v>53</v>
      </c>
      <c r="S34" s="23" t="s">
        <v>53</v>
      </c>
      <c r="T34" s="104" t="s">
        <v>53</v>
      </c>
      <c r="U34" s="22" t="s">
        <v>53</v>
      </c>
      <c r="V34" s="22" t="s">
        <v>53</v>
      </c>
      <c r="W34" s="22" t="s">
        <v>53</v>
      </c>
      <c r="X34" s="22" t="s">
        <v>53</v>
      </c>
      <c r="Y34" s="22" t="s">
        <v>53</v>
      </c>
      <c r="Z34" s="23" t="s">
        <v>53</v>
      </c>
      <c r="AA34" s="104" t="s">
        <v>53</v>
      </c>
      <c r="AB34" s="22" t="s">
        <v>53</v>
      </c>
      <c r="AC34" s="22" t="s">
        <v>53</v>
      </c>
      <c r="AD34" s="22" t="s">
        <v>53</v>
      </c>
      <c r="AE34" s="22" t="s">
        <v>53</v>
      </c>
      <c r="AF34" s="22" t="s">
        <v>53</v>
      </c>
      <c r="AG34" s="23" t="s">
        <v>53</v>
      </c>
      <c r="AH34" s="104"/>
      <c r="AI34" s="22"/>
      <c r="AJ34" s="22"/>
      <c r="AK34" s="22"/>
      <c r="AL34" s="22"/>
      <c r="AM34" s="22"/>
      <c r="AN34" s="23"/>
    </row>
    <row r="35" spans="1:40" x14ac:dyDescent="0.35">
      <c r="A35">
        <v>1968</v>
      </c>
      <c r="B35" t="s">
        <v>71</v>
      </c>
      <c r="D35" s="12"/>
      <c r="E35" s="29" t="s">
        <v>46</v>
      </c>
      <c r="F35" s="22" t="s">
        <v>53</v>
      </c>
      <c r="G35" s="22" t="s">
        <v>53</v>
      </c>
      <c r="H35" s="22" t="s">
        <v>53</v>
      </c>
      <c r="I35" s="101" t="s">
        <v>53</v>
      </c>
      <c r="J35" s="22" t="s">
        <v>53</v>
      </c>
      <c r="K35" s="22" t="s">
        <v>53</v>
      </c>
      <c r="L35" s="23" t="s">
        <v>53</v>
      </c>
      <c r="M35" s="104" t="s">
        <v>53</v>
      </c>
      <c r="N35" s="22" t="s">
        <v>53</v>
      </c>
      <c r="O35" s="22" t="s">
        <v>53</v>
      </c>
      <c r="P35" s="22" t="s">
        <v>53</v>
      </c>
      <c r="Q35" s="22" t="s">
        <v>53</v>
      </c>
      <c r="R35" s="22" t="s">
        <v>53</v>
      </c>
      <c r="S35" s="23" t="s">
        <v>53</v>
      </c>
      <c r="T35" s="104" t="s">
        <v>53</v>
      </c>
      <c r="U35" s="22" t="s">
        <v>53</v>
      </c>
      <c r="V35" s="22" t="s">
        <v>53</v>
      </c>
      <c r="W35" s="22" t="s">
        <v>53</v>
      </c>
      <c r="X35" s="22" t="s">
        <v>53</v>
      </c>
      <c r="Y35" s="22" t="s">
        <v>53</v>
      </c>
      <c r="Z35" s="23" t="s">
        <v>53</v>
      </c>
      <c r="AA35" s="104" t="s">
        <v>53</v>
      </c>
      <c r="AB35" s="22" t="s">
        <v>53</v>
      </c>
      <c r="AC35" s="22" t="s">
        <v>53</v>
      </c>
      <c r="AD35" s="22" t="s">
        <v>53</v>
      </c>
      <c r="AE35" s="22" t="s">
        <v>53</v>
      </c>
      <c r="AF35" s="22" t="s">
        <v>53</v>
      </c>
      <c r="AG35" s="23" t="s">
        <v>53</v>
      </c>
      <c r="AH35" s="104" t="s">
        <v>53</v>
      </c>
      <c r="AI35" s="22" t="s">
        <v>53</v>
      </c>
      <c r="AJ35" s="22" t="s">
        <v>53</v>
      </c>
      <c r="AK35" s="22" t="s">
        <v>53</v>
      </c>
      <c r="AL35" s="22" t="s">
        <v>53</v>
      </c>
      <c r="AM35" s="22" t="s">
        <v>53</v>
      </c>
      <c r="AN35" s="23" t="s">
        <v>53</v>
      </c>
    </row>
    <row r="36" spans="1:40" x14ac:dyDescent="0.35">
      <c r="A36">
        <v>1969</v>
      </c>
      <c r="B36" t="s">
        <v>71</v>
      </c>
      <c r="D36" s="12"/>
      <c r="E36" s="29" t="s">
        <v>47</v>
      </c>
      <c r="F36" s="22" t="s">
        <v>53</v>
      </c>
      <c r="G36" s="22" t="s">
        <v>53</v>
      </c>
      <c r="H36" s="22" t="s">
        <v>53</v>
      </c>
      <c r="I36" s="101" t="s">
        <v>53</v>
      </c>
      <c r="J36" s="22" t="s">
        <v>53</v>
      </c>
      <c r="K36" s="22" t="s">
        <v>53</v>
      </c>
      <c r="L36" s="23" t="s">
        <v>53</v>
      </c>
      <c r="M36" s="104" t="s">
        <v>53</v>
      </c>
      <c r="N36" s="22" t="s">
        <v>53</v>
      </c>
      <c r="O36" s="22" t="s">
        <v>53</v>
      </c>
      <c r="P36" s="22" t="s">
        <v>53</v>
      </c>
      <c r="Q36" s="22" t="s">
        <v>53</v>
      </c>
      <c r="R36" s="22" t="s">
        <v>53</v>
      </c>
      <c r="S36" s="23" t="s">
        <v>53</v>
      </c>
      <c r="T36" s="104" t="s">
        <v>53</v>
      </c>
      <c r="U36" s="22" t="s">
        <v>53</v>
      </c>
      <c r="V36" s="22" t="s">
        <v>53</v>
      </c>
      <c r="W36" s="22" t="s">
        <v>53</v>
      </c>
      <c r="X36" s="22" t="s">
        <v>53</v>
      </c>
      <c r="Y36" s="22" t="s">
        <v>53</v>
      </c>
      <c r="Z36" s="23" t="s">
        <v>53</v>
      </c>
      <c r="AA36" s="104" t="s">
        <v>53</v>
      </c>
      <c r="AB36" s="22" t="s">
        <v>53</v>
      </c>
      <c r="AC36" s="22" t="s">
        <v>53</v>
      </c>
      <c r="AD36" s="22" t="s">
        <v>53</v>
      </c>
      <c r="AE36" s="22" t="s">
        <v>53</v>
      </c>
      <c r="AF36" s="22" t="s">
        <v>53</v>
      </c>
      <c r="AG36" s="23" t="s">
        <v>53</v>
      </c>
      <c r="AH36" s="104"/>
      <c r="AI36" s="22"/>
      <c r="AJ36" s="22"/>
      <c r="AK36" s="22"/>
      <c r="AL36" s="22"/>
      <c r="AM36" s="22"/>
      <c r="AN36" s="23"/>
    </row>
    <row r="37" spans="1:40" x14ac:dyDescent="0.35">
      <c r="A37">
        <v>1970</v>
      </c>
      <c r="B37" t="s">
        <v>71</v>
      </c>
      <c r="D37" s="96"/>
      <c r="E37" s="97" t="s">
        <v>48</v>
      </c>
      <c r="F37" s="98" t="s">
        <v>149</v>
      </c>
      <c r="G37" s="98" t="s">
        <v>149</v>
      </c>
      <c r="H37" s="98" t="s">
        <v>53</v>
      </c>
      <c r="I37" s="102" t="s">
        <v>53</v>
      </c>
      <c r="J37" s="22" t="s">
        <v>53</v>
      </c>
      <c r="K37" s="98"/>
      <c r="L37" s="99"/>
      <c r="M37" s="104" t="s">
        <v>53</v>
      </c>
      <c r="N37" s="22" t="s">
        <v>149</v>
      </c>
      <c r="O37" s="22" t="s">
        <v>149</v>
      </c>
      <c r="P37" s="22" t="s">
        <v>149</v>
      </c>
      <c r="Q37" s="22" t="s">
        <v>53</v>
      </c>
      <c r="R37" s="22" t="s">
        <v>53</v>
      </c>
      <c r="S37" s="23"/>
      <c r="T37" s="104"/>
      <c r="U37" s="22"/>
      <c r="V37" s="22"/>
      <c r="W37" s="22"/>
      <c r="X37" s="22"/>
      <c r="Y37" s="22"/>
      <c r="Z37" s="23"/>
      <c r="AA37" s="104"/>
      <c r="AB37" s="22"/>
      <c r="AC37" s="22"/>
      <c r="AD37" s="22"/>
      <c r="AE37" s="22"/>
      <c r="AF37" s="22"/>
      <c r="AG37" s="23"/>
      <c r="AH37" s="104"/>
      <c r="AI37" s="22"/>
      <c r="AJ37" s="22"/>
      <c r="AK37" s="22"/>
      <c r="AL37" s="22"/>
      <c r="AM37" s="22"/>
      <c r="AN37" s="23"/>
    </row>
    <row r="38" spans="1:40" ht="15" thickBot="1" x14ac:dyDescent="0.4">
      <c r="A38">
        <v>1971</v>
      </c>
      <c r="B38" t="s">
        <v>71</v>
      </c>
      <c r="D38" s="24"/>
      <c r="E38" s="100" t="s">
        <v>129</v>
      </c>
      <c r="F38" s="24"/>
      <c r="G38" s="24"/>
      <c r="H38" s="24"/>
      <c r="I38" s="103"/>
      <c r="J38" s="223"/>
      <c r="K38" s="24"/>
      <c r="L38" s="222"/>
      <c r="M38" s="105"/>
      <c r="N38" s="24"/>
      <c r="O38" s="24"/>
      <c r="P38" s="24"/>
      <c r="Q38" s="24"/>
      <c r="R38" s="24"/>
      <c r="S38" s="222"/>
      <c r="T38" s="105"/>
      <c r="U38" s="24"/>
      <c r="V38" s="24"/>
      <c r="W38" s="24"/>
      <c r="X38" s="24"/>
      <c r="Y38" s="24"/>
      <c r="Z38" s="222"/>
      <c r="AA38" s="105"/>
      <c r="AB38" s="24"/>
      <c r="AC38" s="24"/>
      <c r="AD38" s="24"/>
      <c r="AE38" s="24"/>
      <c r="AF38" s="24"/>
      <c r="AG38" s="222"/>
      <c r="AH38" s="105"/>
      <c r="AI38" s="24"/>
      <c r="AJ38" s="24"/>
      <c r="AK38" s="24"/>
      <c r="AL38" s="24"/>
      <c r="AM38" s="24"/>
      <c r="AN38" s="222"/>
    </row>
    <row r="39" spans="1:40" x14ac:dyDescent="0.35">
      <c r="A39">
        <v>1972</v>
      </c>
      <c r="B39" t="s">
        <v>72</v>
      </c>
    </row>
    <row r="40" spans="1:40" x14ac:dyDescent="0.35">
      <c r="A40">
        <v>1973</v>
      </c>
      <c r="B40" t="s">
        <v>72</v>
      </c>
    </row>
    <row r="41" spans="1:40" x14ac:dyDescent="0.35">
      <c r="A41">
        <v>1974</v>
      </c>
      <c r="B41" t="s">
        <v>72</v>
      </c>
    </row>
    <row r="42" spans="1:40" x14ac:dyDescent="0.35">
      <c r="A42">
        <v>1975</v>
      </c>
      <c r="B42" t="s">
        <v>72</v>
      </c>
    </row>
    <row r="43" spans="1:40" x14ac:dyDescent="0.35">
      <c r="A43">
        <v>1976</v>
      </c>
      <c r="B43" t="s">
        <v>72</v>
      </c>
    </row>
    <row r="44" spans="1:40" x14ac:dyDescent="0.35">
      <c r="A44">
        <v>1977</v>
      </c>
      <c r="B44" t="s">
        <v>72</v>
      </c>
    </row>
    <row r="45" spans="1:40" x14ac:dyDescent="0.35">
      <c r="A45">
        <v>1978</v>
      </c>
      <c r="B45" t="s">
        <v>72</v>
      </c>
    </row>
    <row r="46" spans="1:40" x14ac:dyDescent="0.35">
      <c r="A46">
        <v>1979</v>
      </c>
      <c r="B46" t="s">
        <v>72</v>
      </c>
    </row>
    <row r="47" spans="1:40" x14ac:dyDescent="0.35">
      <c r="A47">
        <v>1980</v>
      </c>
      <c r="B47" t="s">
        <v>72</v>
      </c>
    </row>
    <row r="48" spans="1:40" x14ac:dyDescent="0.35">
      <c r="A48">
        <v>1981</v>
      </c>
      <c r="B48" t="s">
        <v>72</v>
      </c>
    </row>
    <row r="49" spans="1:2" x14ac:dyDescent="0.35">
      <c r="A49">
        <v>1982</v>
      </c>
      <c r="B49" t="s">
        <v>73</v>
      </c>
    </row>
    <row r="50" spans="1:2" x14ac:dyDescent="0.35">
      <c r="A50">
        <v>1983</v>
      </c>
      <c r="B50" t="s">
        <v>73</v>
      </c>
    </row>
    <row r="51" spans="1:2" x14ac:dyDescent="0.35">
      <c r="A51">
        <v>1984</v>
      </c>
      <c r="B51" t="s">
        <v>73</v>
      </c>
    </row>
    <row r="52" spans="1:2" x14ac:dyDescent="0.35">
      <c r="A52">
        <v>1985</v>
      </c>
      <c r="B52" t="s">
        <v>73</v>
      </c>
    </row>
    <row r="53" spans="1:2" x14ac:dyDescent="0.35">
      <c r="A53">
        <v>1986</v>
      </c>
      <c r="B53" t="s">
        <v>73</v>
      </c>
    </row>
    <row r="54" spans="1:2" x14ac:dyDescent="0.35">
      <c r="A54">
        <v>1987</v>
      </c>
      <c r="B54" t="s">
        <v>73</v>
      </c>
    </row>
    <row r="55" spans="1:2" x14ac:dyDescent="0.35">
      <c r="A55">
        <v>1988</v>
      </c>
      <c r="B55" t="s">
        <v>73</v>
      </c>
    </row>
    <row r="56" spans="1:2" x14ac:dyDescent="0.35">
      <c r="A56">
        <v>1989</v>
      </c>
      <c r="B56" t="s">
        <v>73</v>
      </c>
    </row>
    <row r="57" spans="1:2" x14ac:dyDescent="0.35">
      <c r="A57">
        <v>1990</v>
      </c>
      <c r="B57" t="s">
        <v>73</v>
      </c>
    </row>
    <row r="58" spans="1:2" x14ac:dyDescent="0.35">
      <c r="A58">
        <v>1991</v>
      </c>
      <c r="B58" t="s">
        <v>73</v>
      </c>
    </row>
    <row r="59" spans="1:2" x14ac:dyDescent="0.35">
      <c r="A59">
        <v>1992</v>
      </c>
      <c r="B59" t="s">
        <v>73</v>
      </c>
    </row>
    <row r="60" spans="1:2" x14ac:dyDescent="0.35">
      <c r="A60">
        <v>1993</v>
      </c>
      <c r="B60" t="s">
        <v>73</v>
      </c>
    </row>
    <row r="61" spans="1:2" x14ac:dyDescent="0.35">
      <c r="A61">
        <v>1994</v>
      </c>
      <c r="B61" t="s">
        <v>73</v>
      </c>
    </row>
    <row r="62" spans="1:2" x14ac:dyDescent="0.35">
      <c r="A62">
        <v>1995</v>
      </c>
      <c r="B62" t="s">
        <v>73</v>
      </c>
    </row>
    <row r="63" spans="1:2" x14ac:dyDescent="0.35">
      <c r="A63">
        <v>1996</v>
      </c>
      <c r="B63" t="s">
        <v>73</v>
      </c>
    </row>
    <row r="64" spans="1:2" x14ac:dyDescent="0.35">
      <c r="A64">
        <v>1997</v>
      </c>
      <c r="B64" t="s">
        <v>73</v>
      </c>
    </row>
    <row r="65" spans="1:2" x14ac:dyDescent="0.35">
      <c r="A65">
        <v>1998</v>
      </c>
      <c r="B65" t="s">
        <v>73</v>
      </c>
    </row>
    <row r="66" spans="1:2" x14ac:dyDescent="0.35">
      <c r="A66">
        <v>1999</v>
      </c>
      <c r="B66" t="s">
        <v>73</v>
      </c>
    </row>
    <row r="67" spans="1:2" x14ac:dyDescent="0.35">
      <c r="A67">
        <v>2000</v>
      </c>
      <c r="B67" t="s">
        <v>73</v>
      </c>
    </row>
    <row r="68" spans="1:2" x14ac:dyDescent="0.35">
      <c r="A68">
        <v>2001</v>
      </c>
      <c r="B68" t="s">
        <v>28</v>
      </c>
    </row>
    <row r="69" spans="1:2" x14ac:dyDescent="0.35">
      <c r="A69">
        <v>2002</v>
      </c>
      <c r="B69" t="s">
        <v>28</v>
      </c>
    </row>
    <row r="70" spans="1:2" x14ac:dyDescent="0.35">
      <c r="A70">
        <v>2003</v>
      </c>
      <c r="B70" t="s">
        <v>28</v>
      </c>
    </row>
    <row r="71" spans="1:2" x14ac:dyDescent="0.35">
      <c r="A71">
        <v>2004</v>
      </c>
      <c r="B71" t="s">
        <v>17</v>
      </c>
    </row>
    <row r="72" spans="1:2" x14ac:dyDescent="0.35">
      <c r="A72">
        <v>2005</v>
      </c>
      <c r="B72" t="s">
        <v>17</v>
      </c>
    </row>
    <row r="73" spans="1:2" x14ac:dyDescent="0.35">
      <c r="A73">
        <v>2006</v>
      </c>
      <c r="B73" t="s">
        <v>54</v>
      </c>
    </row>
    <row r="74" spans="1:2" x14ac:dyDescent="0.35">
      <c r="A74">
        <v>2007</v>
      </c>
      <c r="B74" t="s">
        <v>54</v>
      </c>
    </row>
    <row r="75" spans="1:2" x14ac:dyDescent="0.35">
      <c r="A75">
        <v>2008</v>
      </c>
      <c r="B75" t="s">
        <v>55</v>
      </c>
    </row>
    <row r="76" spans="1:2" x14ac:dyDescent="0.35">
      <c r="A76">
        <v>2009</v>
      </c>
      <c r="B76" t="s">
        <v>55</v>
      </c>
    </row>
    <row r="77" spans="1:2" x14ac:dyDescent="0.35">
      <c r="A77">
        <v>2010</v>
      </c>
      <c r="B77" t="s">
        <v>56</v>
      </c>
    </row>
    <row r="78" spans="1:2" x14ac:dyDescent="0.35">
      <c r="A78">
        <v>2011</v>
      </c>
      <c r="B78" t="s">
        <v>56</v>
      </c>
    </row>
    <row r="79" spans="1:2" x14ac:dyDescent="0.35">
      <c r="A79">
        <v>2012</v>
      </c>
      <c r="B79" t="s">
        <v>57</v>
      </c>
    </row>
    <row r="80" spans="1:2" x14ac:dyDescent="0.35">
      <c r="A80">
        <v>2013</v>
      </c>
      <c r="B80" t="s">
        <v>57</v>
      </c>
    </row>
    <row r="81" spans="1:2" x14ac:dyDescent="0.35">
      <c r="A81">
        <v>2014</v>
      </c>
      <c r="B81" t="s">
        <v>57</v>
      </c>
    </row>
  </sheetData>
  <sheetProtection password="D54C" sheet="1" objects="1" scenarios="1"/>
  <mergeCells count="5">
    <mergeCell ref="AH1:AN1"/>
    <mergeCell ref="F1:L1"/>
    <mergeCell ref="M1:S1"/>
    <mergeCell ref="T1:Z1"/>
    <mergeCell ref="AA1:AG1"/>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tabColor rgb="FFFF0000"/>
  </sheetPr>
  <dimension ref="A1:AP22"/>
  <sheetViews>
    <sheetView workbookViewId="0">
      <selection activeCell="H19" sqref="H19"/>
    </sheetView>
  </sheetViews>
  <sheetFormatPr baseColWidth="10" defaultRowHeight="14.5" x14ac:dyDescent="0.35"/>
  <cols>
    <col min="1" max="1" width="13" bestFit="1" customWidth="1"/>
    <col min="2" max="4" width="16.36328125" bestFit="1" customWidth="1"/>
    <col min="5" max="7" width="16.36328125" customWidth="1"/>
    <col min="8" max="8" width="13" bestFit="1" customWidth="1"/>
    <col min="9" max="11" width="16.36328125" bestFit="1" customWidth="1"/>
    <col min="12" max="14" width="16.36328125" customWidth="1"/>
    <col min="15" max="15" width="14.08984375" customWidth="1"/>
    <col min="16" max="16" width="13" bestFit="1" customWidth="1"/>
    <col min="17" max="18" width="13.90625" bestFit="1" customWidth="1"/>
    <col min="19" max="21" width="13.90625" customWidth="1"/>
    <col min="22" max="25" width="13.36328125" bestFit="1" customWidth="1"/>
    <col min="26" max="28" width="13.36328125" customWidth="1"/>
    <col min="29" max="32" width="13.36328125" bestFit="1" customWidth="1"/>
    <col min="33" max="35" width="13.36328125" customWidth="1"/>
    <col min="36" max="42" width="13.36328125" bestFit="1" customWidth="1"/>
  </cols>
  <sheetData>
    <row r="1" spans="1:42" s="95" customFormat="1" ht="15" thickBot="1" x14ac:dyDescent="0.4">
      <c r="A1" s="114" t="s">
        <v>76</v>
      </c>
      <c r="B1" s="114" t="s">
        <v>77</v>
      </c>
      <c r="C1" s="114" t="s">
        <v>78</v>
      </c>
      <c r="D1" s="115" t="s">
        <v>59</v>
      </c>
      <c r="E1" s="207" t="s">
        <v>178</v>
      </c>
      <c r="F1" s="207" t="s">
        <v>179</v>
      </c>
      <c r="G1" s="207" t="s">
        <v>180</v>
      </c>
      <c r="H1" s="114" t="s">
        <v>81</v>
      </c>
      <c r="I1" s="114" t="s">
        <v>90</v>
      </c>
      <c r="J1" s="114" t="s">
        <v>80</v>
      </c>
      <c r="K1" s="115" t="s">
        <v>60</v>
      </c>
      <c r="L1" s="207" t="s">
        <v>175</v>
      </c>
      <c r="M1" s="207" t="s">
        <v>176</v>
      </c>
      <c r="N1" s="207" t="s">
        <v>177</v>
      </c>
      <c r="O1" s="119" t="s">
        <v>74</v>
      </c>
      <c r="P1" s="119" t="s">
        <v>75</v>
      </c>
      <c r="Q1" s="119" t="s">
        <v>133</v>
      </c>
      <c r="R1" s="120" t="s">
        <v>61</v>
      </c>
      <c r="S1" s="224" t="s">
        <v>205</v>
      </c>
      <c r="T1" s="224" t="s">
        <v>206</v>
      </c>
      <c r="U1" s="224" t="s">
        <v>207</v>
      </c>
      <c r="V1" s="119" t="s">
        <v>138</v>
      </c>
      <c r="W1" s="119" t="s">
        <v>89</v>
      </c>
      <c r="X1" s="119" t="s">
        <v>88</v>
      </c>
      <c r="Y1" s="120" t="s">
        <v>87</v>
      </c>
      <c r="Z1" s="224" t="s">
        <v>208</v>
      </c>
      <c r="AA1" s="224" t="s">
        <v>209</v>
      </c>
      <c r="AB1" s="224" t="s">
        <v>210</v>
      </c>
      <c r="AC1" s="116" t="s">
        <v>79</v>
      </c>
      <c r="AD1" s="116" t="s">
        <v>86</v>
      </c>
      <c r="AE1" s="117" t="s">
        <v>174</v>
      </c>
      <c r="AF1" s="118" t="s">
        <v>85</v>
      </c>
      <c r="AG1" s="118" t="s">
        <v>216</v>
      </c>
      <c r="AH1" s="118" t="s">
        <v>217</v>
      </c>
      <c r="AI1" s="118" t="s">
        <v>218</v>
      </c>
      <c r="AJ1" s="117" t="s">
        <v>82</v>
      </c>
      <c r="AK1" s="117" t="s">
        <v>83</v>
      </c>
      <c r="AL1" s="117" t="s">
        <v>84</v>
      </c>
      <c r="AM1" s="118" t="s">
        <v>62</v>
      </c>
      <c r="AN1" s="117" t="s">
        <v>219</v>
      </c>
      <c r="AO1" s="117" t="s">
        <v>220</v>
      </c>
      <c r="AP1" s="118" t="s">
        <v>221</v>
      </c>
    </row>
    <row r="2" spans="1:42" s="31" customFormat="1" x14ac:dyDescent="0.35">
      <c r="A2" s="162" t="s">
        <v>105</v>
      </c>
      <c r="B2" s="163" t="s">
        <v>105</v>
      </c>
      <c r="C2" s="163" t="s">
        <v>105</v>
      </c>
      <c r="D2" s="212" t="s">
        <v>105</v>
      </c>
      <c r="E2" s="217" t="s">
        <v>92</v>
      </c>
      <c r="F2" s="217" t="s">
        <v>92</v>
      </c>
      <c r="G2" s="217" t="s">
        <v>93</v>
      </c>
      <c r="H2" s="172" t="s">
        <v>105</v>
      </c>
      <c r="I2" s="173" t="s">
        <v>105</v>
      </c>
      <c r="J2" s="173" t="s">
        <v>105</v>
      </c>
      <c r="K2" s="208" t="s">
        <v>105</v>
      </c>
      <c r="L2" s="217" t="s">
        <v>92</v>
      </c>
      <c r="M2" s="217" t="s">
        <v>92</v>
      </c>
      <c r="N2" s="217" t="s">
        <v>93</v>
      </c>
      <c r="O2" s="174" t="s">
        <v>92</v>
      </c>
      <c r="P2" s="175" t="s">
        <v>92</v>
      </c>
      <c r="Q2" s="163" t="s">
        <v>137</v>
      </c>
      <c r="R2" s="212" t="s">
        <v>137</v>
      </c>
      <c r="S2" s="217" t="s">
        <v>92</v>
      </c>
      <c r="T2" s="217" t="s">
        <v>92</v>
      </c>
      <c r="U2" s="227" t="s">
        <v>93</v>
      </c>
      <c r="V2" s="176" t="s">
        <v>105</v>
      </c>
      <c r="W2" s="177" t="s">
        <v>105</v>
      </c>
      <c r="X2" s="177" t="s">
        <v>105</v>
      </c>
      <c r="Y2" s="225" t="s">
        <v>105</v>
      </c>
      <c r="Z2" s="217" t="s">
        <v>92</v>
      </c>
      <c r="AA2" s="217" t="s">
        <v>92</v>
      </c>
      <c r="AB2" s="227" t="s">
        <v>93</v>
      </c>
      <c r="AC2" s="172" t="s">
        <v>93</v>
      </c>
      <c r="AD2" s="173" t="s">
        <v>93</v>
      </c>
      <c r="AE2" s="173" t="s">
        <v>93</v>
      </c>
      <c r="AF2" s="173" t="s">
        <v>93</v>
      </c>
      <c r="AG2" s="217" t="s">
        <v>93</v>
      </c>
      <c r="AH2" s="217" t="s">
        <v>93</v>
      </c>
      <c r="AI2" s="227" t="s">
        <v>93</v>
      </c>
      <c r="AJ2" s="172" t="s">
        <v>93</v>
      </c>
      <c r="AK2" s="173" t="s">
        <v>93</v>
      </c>
      <c r="AL2" s="173" t="s">
        <v>93</v>
      </c>
      <c r="AM2" s="173" t="s">
        <v>93</v>
      </c>
      <c r="AN2" s="217" t="s">
        <v>93</v>
      </c>
      <c r="AO2" s="217" t="s">
        <v>93</v>
      </c>
      <c r="AP2" s="217" t="s">
        <v>93</v>
      </c>
    </row>
    <row r="3" spans="1:42" s="31" customFormat="1" x14ac:dyDescent="0.35">
      <c r="A3" s="158" t="s">
        <v>106</v>
      </c>
      <c r="B3" s="126" t="s">
        <v>106</v>
      </c>
      <c r="C3" s="126" t="s">
        <v>106</v>
      </c>
      <c r="D3" s="213" t="s">
        <v>106</v>
      </c>
      <c r="E3" s="218" t="s">
        <v>94</v>
      </c>
      <c r="F3" s="218" t="s">
        <v>94</v>
      </c>
      <c r="G3" s="218" t="s">
        <v>92</v>
      </c>
      <c r="H3" s="131" t="s">
        <v>106</v>
      </c>
      <c r="I3" s="129" t="s">
        <v>106</v>
      </c>
      <c r="J3" s="129" t="s">
        <v>106</v>
      </c>
      <c r="K3" s="209" t="s">
        <v>106</v>
      </c>
      <c r="L3" s="218" t="s">
        <v>94</v>
      </c>
      <c r="M3" s="218" t="s">
        <v>94</v>
      </c>
      <c r="N3" s="218" t="s">
        <v>92</v>
      </c>
      <c r="O3" s="124" t="s">
        <v>132</v>
      </c>
      <c r="P3" s="125" t="s">
        <v>132</v>
      </c>
      <c r="Q3" s="126" t="s">
        <v>106</v>
      </c>
      <c r="R3" s="213" t="s">
        <v>106</v>
      </c>
      <c r="S3" s="218" t="s">
        <v>94</v>
      </c>
      <c r="T3" s="218" t="s">
        <v>132</v>
      </c>
      <c r="U3" s="228" t="s">
        <v>92</v>
      </c>
      <c r="V3" s="132" t="s">
        <v>160</v>
      </c>
      <c r="W3" s="133" t="s">
        <v>160</v>
      </c>
      <c r="X3" s="133" t="s">
        <v>94</v>
      </c>
      <c r="Y3" s="226" t="s">
        <v>94</v>
      </c>
      <c r="Z3" s="218" t="s">
        <v>94</v>
      </c>
      <c r="AA3" s="218" t="s">
        <v>132</v>
      </c>
      <c r="AB3" s="228" t="s">
        <v>92</v>
      </c>
      <c r="AC3" s="132" t="s">
        <v>105</v>
      </c>
      <c r="AD3" s="133" t="s">
        <v>105</v>
      </c>
      <c r="AE3" s="133" t="s">
        <v>105</v>
      </c>
      <c r="AF3" s="133" t="s">
        <v>105</v>
      </c>
      <c r="AG3" s="218" t="s">
        <v>92</v>
      </c>
      <c r="AH3" s="218" t="s">
        <v>92</v>
      </c>
      <c r="AI3" s="228" t="s">
        <v>92</v>
      </c>
      <c r="AJ3" s="132" t="s">
        <v>105</v>
      </c>
      <c r="AK3" s="133" t="s">
        <v>105</v>
      </c>
      <c r="AL3" s="133" t="s">
        <v>105</v>
      </c>
      <c r="AM3" s="133" t="s">
        <v>105</v>
      </c>
      <c r="AN3" s="218" t="s">
        <v>92</v>
      </c>
      <c r="AO3" s="218" t="s">
        <v>92</v>
      </c>
      <c r="AP3" s="218" t="s">
        <v>92</v>
      </c>
    </row>
    <row r="4" spans="1:42" s="31" customFormat="1" x14ac:dyDescent="0.35">
      <c r="A4" s="158" t="s">
        <v>107</v>
      </c>
      <c r="B4" s="126" t="s">
        <v>107</v>
      </c>
      <c r="C4" s="126" t="s">
        <v>107</v>
      </c>
      <c r="D4" s="213" t="s">
        <v>107</v>
      </c>
      <c r="E4" s="218" t="s">
        <v>95</v>
      </c>
      <c r="F4" s="218" t="s">
        <v>95</v>
      </c>
      <c r="G4" s="218" t="s">
        <v>91</v>
      </c>
      <c r="H4" s="131" t="s">
        <v>107</v>
      </c>
      <c r="I4" s="129" t="s">
        <v>107</v>
      </c>
      <c r="J4" s="129" t="s">
        <v>107</v>
      </c>
      <c r="K4" s="209" t="s">
        <v>107</v>
      </c>
      <c r="L4" s="218" t="s">
        <v>95</v>
      </c>
      <c r="M4" s="218" t="s">
        <v>95</v>
      </c>
      <c r="N4" s="218" t="s">
        <v>91</v>
      </c>
      <c r="O4" s="127" t="s">
        <v>91</v>
      </c>
      <c r="P4" s="128" t="s">
        <v>91</v>
      </c>
      <c r="Q4" s="126" t="s">
        <v>107</v>
      </c>
      <c r="R4" s="213" t="s">
        <v>107</v>
      </c>
      <c r="S4" s="218" t="s">
        <v>95</v>
      </c>
      <c r="T4" s="218" t="s">
        <v>91</v>
      </c>
      <c r="U4" s="228" t="s">
        <v>91</v>
      </c>
      <c r="V4" s="132" t="s">
        <v>126</v>
      </c>
      <c r="W4" s="133" t="s">
        <v>126</v>
      </c>
      <c r="X4" s="133" t="s">
        <v>107</v>
      </c>
      <c r="Y4" s="226" t="s">
        <v>107</v>
      </c>
      <c r="Z4" s="218" t="s">
        <v>95</v>
      </c>
      <c r="AA4" s="218" t="s">
        <v>91</v>
      </c>
      <c r="AB4" s="228" t="s">
        <v>91</v>
      </c>
      <c r="AC4" s="132" t="s">
        <v>95</v>
      </c>
      <c r="AD4" s="133" t="s">
        <v>95</v>
      </c>
      <c r="AE4" s="133" t="s">
        <v>95</v>
      </c>
      <c r="AF4" s="133" t="s">
        <v>95</v>
      </c>
      <c r="AG4" s="218" t="s">
        <v>95</v>
      </c>
      <c r="AH4" s="218" t="s">
        <v>95</v>
      </c>
      <c r="AI4" s="228" t="s">
        <v>95</v>
      </c>
      <c r="AJ4" s="132" t="s">
        <v>95</v>
      </c>
      <c r="AK4" s="133" t="s">
        <v>95</v>
      </c>
      <c r="AL4" s="133" t="s">
        <v>95</v>
      </c>
      <c r="AM4" s="133" t="s">
        <v>95</v>
      </c>
      <c r="AN4" s="218" t="s">
        <v>95</v>
      </c>
      <c r="AO4" s="218" t="s">
        <v>95</v>
      </c>
      <c r="AP4" s="218" t="s">
        <v>95</v>
      </c>
    </row>
    <row r="5" spans="1:42" s="31" customFormat="1" x14ac:dyDescent="0.35">
      <c r="A5" s="158" t="s">
        <v>91</v>
      </c>
      <c r="B5" s="126" t="s">
        <v>91</v>
      </c>
      <c r="C5" s="126" t="s">
        <v>91</v>
      </c>
      <c r="D5" s="213" t="s">
        <v>91</v>
      </c>
      <c r="E5" s="218" t="s">
        <v>91</v>
      </c>
      <c r="F5" s="218" t="s">
        <v>91</v>
      </c>
      <c r="G5" s="218" t="s">
        <v>181</v>
      </c>
      <c r="H5" s="131" t="s">
        <v>126</v>
      </c>
      <c r="I5" s="129" t="s">
        <v>126</v>
      </c>
      <c r="J5" s="129" t="s">
        <v>126</v>
      </c>
      <c r="K5" s="209" t="s">
        <v>126</v>
      </c>
      <c r="L5" s="218" t="s">
        <v>91</v>
      </c>
      <c r="M5" s="218" t="s">
        <v>91</v>
      </c>
      <c r="N5" s="218" t="s">
        <v>181</v>
      </c>
      <c r="O5" s="124" t="s">
        <v>108</v>
      </c>
      <c r="P5" s="125" t="s">
        <v>108</v>
      </c>
      <c r="Q5" s="126" t="s">
        <v>91</v>
      </c>
      <c r="R5" s="213" t="s">
        <v>91</v>
      </c>
      <c r="S5" s="218" t="s">
        <v>91</v>
      </c>
      <c r="T5" s="218" t="s">
        <v>108</v>
      </c>
      <c r="U5" s="228" t="s">
        <v>211</v>
      </c>
      <c r="V5" s="132" t="s">
        <v>108</v>
      </c>
      <c r="W5" s="133" t="s">
        <v>108</v>
      </c>
      <c r="X5" s="133" t="s">
        <v>126</v>
      </c>
      <c r="Y5" s="226" t="s">
        <v>126</v>
      </c>
      <c r="Z5" s="218" t="s">
        <v>91</v>
      </c>
      <c r="AA5" s="218" t="s">
        <v>108</v>
      </c>
      <c r="AB5" s="228" t="s">
        <v>211</v>
      </c>
      <c r="AC5" s="132" t="s">
        <v>142</v>
      </c>
      <c r="AD5" s="133" t="s">
        <v>142</v>
      </c>
      <c r="AE5" s="133" t="s">
        <v>142</v>
      </c>
      <c r="AF5" s="133" t="s">
        <v>142</v>
      </c>
      <c r="AG5" s="218" t="s">
        <v>142</v>
      </c>
      <c r="AH5" s="218" t="s">
        <v>142</v>
      </c>
      <c r="AI5" s="228" t="s">
        <v>211</v>
      </c>
      <c r="AJ5" s="132" t="s">
        <v>142</v>
      </c>
      <c r="AK5" s="133" t="s">
        <v>142</v>
      </c>
      <c r="AL5" s="133" t="s">
        <v>142</v>
      </c>
      <c r="AM5" s="133" t="s">
        <v>142</v>
      </c>
      <c r="AN5" s="218" t="s">
        <v>142</v>
      </c>
      <c r="AO5" s="218" t="s">
        <v>142</v>
      </c>
      <c r="AP5" s="218" t="s">
        <v>211</v>
      </c>
    </row>
    <row r="6" spans="1:42" s="31" customFormat="1" x14ac:dyDescent="0.35">
      <c r="A6" s="158" t="s">
        <v>108</v>
      </c>
      <c r="B6" s="126" t="s">
        <v>108</v>
      </c>
      <c r="C6" s="126" t="s">
        <v>108</v>
      </c>
      <c r="D6" s="213" t="s">
        <v>108</v>
      </c>
      <c r="E6" s="218" t="s">
        <v>108</v>
      </c>
      <c r="F6" s="218" t="s">
        <v>108</v>
      </c>
      <c r="G6" s="218" t="s">
        <v>182</v>
      </c>
      <c r="H6" s="131" t="s">
        <v>127</v>
      </c>
      <c r="I6" s="129" t="s">
        <v>127</v>
      </c>
      <c r="J6" s="129" t="s">
        <v>127</v>
      </c>
      <c r="K6" s="209" t="s">
        <v>127</v>
      </c>
      <c r="L6" s="218" t="s">
        <v>108</v>
      </c>
      <c r="M6" s="218" t="s">
        <v>108</v>
      </c>
      <c r="N6" s="218" t="s">
        <v>182</v>
      </c>
      <c r="O6" s="124" t="s">
        <v>96</v>
      </c>
      <c r="P6" s="125" t="s">
        <v>96</v>
      </c>
      <c r="Q6" s="126" t="s">
        <v>127</v>
      </c>
      <c r="R6" s="213" t="s">
        <v>127</v>
      </c>
      <c r="S6" s="218" t="s">
        <v>108</v>
      </c>
      <c r="T6" s="218" t="s">
        <v>181</v>
      </c>
      <c r="U6" s="228" t="s">
        <v>182</v>
      </c>
      <c r="V6" s="132" t="s">
        <v>161</v>
      </c>
      <c r="W6" s="133" t="s">
        <v>161</v>
      </c>
      <c r="X6" s="133" t="s">
        <v>108</v>
      </c>
      <c r="Y6" s="226" t="s">
        <v>108</v>
      </c>
      <c r="Z6" s="218" t="s">
        <v>108</v>
      </c>
      <c r="AA6" s="218" t="s">
        <v>181</v>
      </c>
      <c r="AB6" s="228" t="s">
        <v>182</v>
      </c>
      <c r="AC6" s="132" t="s">
        <v>143</v>
      </c>
      <c r="AD6" s="133" t="s">
        <v>143</v>
      </c>
      <c r="AE6" s="133" t="s">
        <v>143</v>
      </c>
      <c r="AF6" s="133" t="s">
        <v>143</v>
      </c>
      <c r="AG6" s="218" t="s">
        <v>211</v>
      </c>
      <c r="AH6" s="218" t="s">
        <v>211</v>
      </c>
      <c r="AI6" s="228" t="s">
        <v>222</v>
      </c>
      <c r="AJ6" s="132" t="s">
        <v>143</v>
      </c>
      <c r="AK6" s="133" t="s">
        <v>143</v>
      </c>
      <c r="AL6" s="133" t="s">
        <v>143</v>
      </c>
      <c r="AM6" s="133" t="s">
        <v>143</v>
      </c>
      <c r="AN6" s="218" t="s">
        <v>211</v>
      </c>
      <c r="AO6" s="218" t="s">
        <v>211</v>
      </c>
      <c r="AP6" s="218" t="s">
        <v>222</v>
      </c>
    </row>
    <row r="7" spans="1:42" s="31" customFormat="1" x14ac:dyDescent="0.35">
      <c r="A7" s="158" t="s">
        <v>111</v>
      </c>
      <c r="B7" s="126" t="s">
        <v>111</v>
      </c>
      <c r="C7" s="126" t="s">
        <v>109</v>
      </c>
      <c r="D7" s="213" t="s">
        <v>109</v>
      </c>
      <c r="E7" s="218" t="s">
        <v>111</v>
      </c>
      <c r="F7" s="218" t="s">
        <v>96</v>
      </c>
      <c r="G7" s="218" t="s">
        <v>45</v>
      </c>
      <c r="H7" s="131" t="s">
        <v>96</v>
      </c>
      <c r="I7" s="129" t="s">
        <v>96</v>
      </c>
      <c r="J7" s="129" t="s">
        <v>96</v>
      </c>
      <c r="K7" s="209" t="s">
        <v>96</v>
      </c>
      <c r="L7" s="218" t="s">
        <v>96</v>
      </c>
      <c r="M7" s="218" t="s">
        <v>96</v>
      </c>
      <c r="N7" s="218" t="s">
        <v>46</v>
      </c>
      <c r="O7" s="131" t="s">
        <v>158</v>
      </c>
      <c r="P7" s="129" t="s">
        <v>158</v>
      </c>
      <c r="Q7" s="126" t="s">
        <v>96</v>
      </c>
      <c r="R7" s="213" t="s">
        <v>96</v>
      </c>
      <c r="S7" s="218" t="s">
        <v>96</v>
      </c>
      <c r="T7" s="218" t="s">
        <v>128</v>
      </c>
      <c r="U7" s="228" t="s">
        <v>46</v>
      </c>
      <c r="V7" s="132" t="s">
        <v>162</v>
      </c>
      <c r="W7" s="133" t="s">
        <v>128</v>
      </c>
      <c r="X7" s="133" t="s">
        <v>140</v>
      </c>
      <c r="Y7" s="226" t="s">
        <v>140</v>
      </c>
      <c r="Z7" s="218" t="s">
        <v>96</v>
      </c>
      <c r="AA7" s="218" t="s">
        <v>128</v>
      </c>
      <c r="AB7" s="228" t="s">
        <v>46</v>
      </c>
      <c r="AC7" s="132" t="s">
        <v>63</v>
      </c>
      <c r="AD7" s="133" t="s">
        <v>63</v>
      </c>
      <c r="AE7" s="133" t="s">
        <v>63</v>
      </c>
      <c r="AF7" s="133" t="s">
        <v>63</v>
      </c>
      <c r="AG7" s="218" t="s">
        <v>224</v>
      </c>
      <c r="AH7" s="218" t="s">
        <v>224</v>
      </c>
      <c r="AI7" s="228" t="s">
        <v>46</v>
      </c>
      <c r="AJ7" s="132" t="s">
        <v>63</v>
      </c>
      <c r="AK7" s="133" t="s">
        <v>63</v>
      </c>
      <c r="AL7" s="133" t="s">
        <v>63</v>
      </c>
      <c r="AM7" s="133" t="s">
        <v>63</v>
      </c>
      <c r="AN7" s="218" t="s">
        <v>224</v>
      </c>
      <c r="AO7" s="218" t="s">
        <v>224</v>
      </c>
      <c r="AP7" s="218" t="s">
        <v>46</v>
      </c>
    </row>
    <row r="8" spans="1:42" s="31" customFormat="1" x14ac:dyDescent="0.35">
      <c r="A8" s="131" t="s">
        <v>167</v>
      </c>
      <c r="B8" s="129" t="s">
        <v>167</v>
      </c>
      <c r="C8" s="129" t="s">
        <v>167</v>
      </c>
      <c r="D8" s="209" t="s">
        <v>167</v>
      </c>
      <c r="E8" s="218" t="s">
        <v>186</v>
      </c>
      <c r="F8" s="218" t="s">
        <v>186</v>
      </c>
      <c r="G8" s="218" t="s">
        <v>46</v>
      </c>
      <c r="H8" s="131" t="s">
        <v>158</v>
      </c>
      <c r="I8" s="129" t="s">
        <v>158</v>
      </c>
      <c r="J8" s="129" t="s">
        <v>158</v>
      </c>
      <c r="K8" s="209" t="s">
        <v>158</v>
      </c>
      <c r="L8" s="218" t="s">
        <v>200</v>
      </c>
      <c r="M8" s="218" t="s">
        <v>200</v>
      </c>
      <c r="N8" s="218" t="s">
        <v>47</v>
      </c>
      <c r="O8" s="124" t="s">
        <v>128</v>
      </c>
      <c r="P8" s="125" t="s">
        <v>128</v>
      </c>
      <c r="Q8" s="129" t="s">
        <v>159</v>
      </c>
      <c r="R8" s="209" t="s">
        <v>159</v>
      </c>
      <c r="S8" s="218" t="s">
        <v>200</v>
      </c>
      <c r="T8" s="218" t="s">
        <v>215</v>
      </c>
      <c r="U8" s="228" t="s">
        <v>47</v>
      </c>
      <c r="V8" s="132" t="s">
        <v>45</v>
      </c>
      <c r="W8" s="133" t="s">
        <v>45</v>
      </c>
      <c r="X8" s="133" t="s">
        <v>159</v>
      </c>
      <c r="Y8" s="226" t="s">
        <v>159</v>
      </c>
      <c r="Z8" s="218" t="s">
        <v>181</v>
      </c>
      <c r="AA8" s="218" t="s">
        <v>46</v>
      </c>
      <c r="AB8" s="228" t="s">
        <v>47</v>
      </c>
      <c r="AC8" s="132" t="s">
        <v>46</v>
      </c>
      <c r="AD8" s="133" t="s">
        <v>46</v>
      </c>
      <c r="AE8" s="133" t="s">
        <v>46</v>
      </c>
      <c r="AF8" s="133" t="s">
        <v>46</v>
      </c>
      <c r="AG8" s="218" t="s">
        <v>46</v>
      </c>
      <c r="AH8" s="218" t="s">
        <v>46</v>
      </c>
      <c r="AI8" s="228" t="s">
        <v>141</v>
      </c>
      <c r="AJ8" s="132" t="s">
        <v>46</v>
      </c>
      <c r="AK8" s="133" t="s">
        <v>46</v>
      </c>
      <c r="AL8" s="133" t="s">
        <v>46</v>
      </c>
      <c r="AM8" s="133" t="s">
        <v>46</v>
      </c>
      <c r="AN8" s="218" t="s">
        <v>46</v>
      </c>
      <c r="AO8" s="218" t="s">
        <v>46</v>
      </c>
      <c r="AP8" s="218" t="s">
        <v>226</v>
      </c>
    </row>
    <row r="9" spans="1:42" s="31" customFormat="1" x14ac:dyDescent="0.35">
      <c r="A9" s="131" t="s">
        <v>168</v>
      </c>
      <c r="B9" s="129" t="s">
        <v>168</v>
      </c>
      <c r="C9" s="129" t="s">
        <v>168</v>
      </c>
      <c r="D9" s="209" t="s">
        <v>168</v>
      </c>
      <c r="E9" s="218" t="s">
        <v>187</v>
      </c>
      <c r="F9" s="218" t="s">
        <v>187</v>
      </c>
      <c r="G9" s="218" t="s">
        <v>47</v>
      </c>
      <c r="H9" s="131" t="s">
        <v>169</v>
      </c>
      <c r="I9" s="129" t="s">
        <v>169</v>
      </c>
      <c r="J9" s="129" t="s">
        <v>169</v>
      </c>
      <c r="K9" s="209" t="s">
        <v>169</v>
      </c>
      <c r="L9" s="218" t="s">
        <v>187</v>
      </c>
      <c r="M9" s="218" t="s">
        <v>187</v>
      </c>
      <c r="N9" s="218" t="s">
        <v>45</v>
      </c>
      <c r="O9" s="131" t="s">
        <v>45</v>
      </c>
      <c r="P9" s="129" t="s">
        <v>45</v>
      </c>
      <c r="Q9" s="129" t="s">
        <v>128</v>
      </c>
      <c r="R9" s="209" t="s">
        <v>128</v>
      </c>
      <c r="S9" s="218" t="s">
        <v>128</v>
      </c>
      <c r="T9" s="218" t="s">
        <v>47</v>
      </c>
      <c r="U9" s="228" t="s">
        <v>45</v>
      </c>
      <c r="V9" s="132" t="s">
        <v>46</v>
      </c>
      <c r="W9" s="133" t="s">
        <v>46</v>
      </c>
      <c r="X9" s="133" t="s">
        <v>128</v>
      </c>
      <c r="Y9" s="226" t="s">
        <v>128</v>
      </c>
      <c r="Z9" s="218" t="s">
        <v>214</v>
      </c>
      <c r="AA9" s="218" t="s">
        <v>47</v>
      </c>
      <c r="AB9" s="228" t="s">
        <v>45</v>
      </c>
      <c r="AC9" s="132" t="s">
        <v>164</v>
      </c>
      <c r="AD9" s="133" t="s">
        <v>164</v>
      </c>
      <c r="AE9" s="133" t="s">
        <v>165</v>
      </c>
      <c r="AF9" s="133" t="s">
        <v>165</v>
      </c>
      <c r="AG9" s="218" t="s">
        <v>164</v>
      </c>
      <c r="AH9" s="218" t="s">
        <v>225</v>
      </c>
      <c r="AI9" s="228" t="s">
        <v>223</v>
      </c>
      <c r="AJ9" s="132" t="s">
        <v>141</v>
      </c>
      <c r="AK9" s="133" t="s">
        <v>141</v>
      </c>
      <c r="AL9" s="133" t="s">
        <v>141</v>
      </c>
      <c r="AM9" s="133" t="s">
        <v>141</v>
      </c>
      <c r="AN9" s="218" t="s">
        <v>141</v>
      </c>
      <c r="AO9" s="218" t="s">
        <v>141</v>
      </c>
      <c r="AP9" s="218" t="s">
        <v>51</v>
      </c>
    </row>
    <row r="10" spans="1:42" s="31" customFormat="1" x14ac:dyDescent="0.35">
      <c r="A10" s="131" t="s">
        <v>110</v>
      </c>
      <c r="B10" s="129" t="s">
        <v>110</v>
      </c>
      <c r="C10" s="129" t="s">
        <v>110</v>
      </c>
      <c r="D10" s="209" t="s">
        <v>110</v>
      </c>
      <c r="E10" s="218" t="s">
        <v>193</v>
      </c>
      <c r="F10" s="218" t="s">
        <v>188</v>
      </c>
      <c r="G10" s="218" t="s">
        <v>183</v>
      </c>
      <c r="H10" s="131" t="s">
        <v>121</v>
      </c>
      <c r="I10" s="129" t="s">
        <v>121</v>
      </c>
      <c r="J10" s="129" t="s">
        <v>121</v>
      </c>
      <c r="K10" s="209" t="s">
        <v>121</v>
      </c>
      <c r="L10" s="218" t="s">
        <v>188</v>
      </c>
      <c r="M10" s="218" t="s">
        <v>188</v>
      </c>
      <c r="N10" s="218" t="s">
        <v>197</v>
      </c>
      <c r="O10" s="131" t="s">
        <v>46</v>
      </c>
      <c r="P10" s="129" t="s">
        <v>46</v>
      </c>
      <c r="Q10" s="129" t="s">
        <v>45</v>
      </c>
      <c r="R10" s="209" t="s">
        <v>45</v>
      </c>
      <c r="S10" s="218" t="s">
        <v>215</v>
      </c>
      <c r="T10" s="218" t="s">
        <v>45</v>
      </c>
      <c r="U10" s="228" t="s">
        <v>183</v>
      </c>
      <c r="V10" s="132" t="s">
        <v>47</v>
      </c>
      <c r="W10" s="133" t="s">
        <v>47</v>
      </c>
      <c r="X10" s="133" t="s">
        <v>45</v>
      </c>
      <c r="Y10" s="226" t="s">
        <v>45</v>
      </c>
      <c r="Z10" s="218" t="s">
        <v>46</v>
      </c>
      <c r="AA10" s="218" t="s">
        <v>45</v>
      </c>
      <c r="AB10" s="228" t="s">
        <v>197</v>
      </c>
      <c r="AC10" s="132" t="s">
        <v>52</v>
      </c>
      <c r="AD10" s="133" t="s">
        <v>52</v>
      </c>
      <c r="AE10" s="133" t="s">
        <v>52</v>
      </c>
      <c r="AF10" s="133" t="s">
        <v>52</v>
      </c>
      <c r="AG10" s="218" t="s">
        <v>51</v>
      </c>
      <c r="AH10" s="218" t="s">
        <v>51</v>
      </c>
      <c r="AI10" s="228" t="s">
        <v>52</v>
      </c>
      <c r="AJ10" s="132" t="s">
        <v>52</v>
      </c>
      <c r="AK10" s="133" t="s">
        <v>52</v>
      </c>
      <c r="AL10" s="133" t="s">
        <v>52</v>
      </c>
      <c r="AM10" s="133" t="s">
        <v>52</v>
      </c>
      <c r="AN10" s="218" t="s">
        <v>51</v>
      </c>
      <c r="AO10" s="218" t="s">
        <v>51</v>
      </c>
      <c r="AP10" s="218" t="s">
        <v>52</v>
      </c>
    </row>
    <row r="11" spans="1:42" s="31" customFormat="1" x14ac:dyDescent="0.35">
      <c r="A11" s="131" t="s">
        <v>97</v>
      </c>
      <c r="B11" s="129" t="s">
        <v>97</v>
      </c>
      <c r="C11" s="129" t="s">
        <v>97</v>
      </c>
      <c r="D11" s="209" t="s">
        <v>97</v>
      </c>
      <c r="E11" s="218" t="s">
        <v>189</v>
      </c>
      <c r="F11" s="218" t="s">
        <v>189</v>
      </c>
      <c r="G11" s="218" t="s">
        <v>184</v>
      </c>
      <c r="H11" s="131" t="s">
        <v>128</v>
      </c>
      <c r="I11" s="129" t="s">
        <v>128</v>
      </c>
      <c r="J11" s="129" t="s">
        <v>128</v>
      </c>
      <c r="K11" s="209" t="s">
        <v>128</v>
      </c>
      <c r="L11" s="218" t="s">
        <v>128</v>
      </c>
      <c r="M11" s="218" t="s">
        <v>128</v>
      </c>
      <c r="N11" s="218" t="s">
        <v>198</v>
      </c>
      <c r="O11" s="132" t="s">
        <v>47</v>
      </c>
      <c r="P11" s="133" t="s">
        <v>47</v>
      </c>
      <c r="Q11" s="129" t="s">
        <v>46</v>
      </c>
      <c r="R11" s="209" t="s">
        <v>46</v>
      </c>
      <c r="S11" s="218" t="s">
        <v>47</v>
      </c>
      <c r="T11" s="218" t="s">
        <v>190</v>
      </c>
      <c r="U11" s="228" t="s">
        <v>184</v>
      </c>
      <c r="V11" s="132" t="s">
        <v>122</v>
      </c>
      <c r="W11" s="133" t="s">
        <v>122</v>
      </c>
      <c r="X11" s="133" t="s">
        <v>46</v>
      </c>
      <c r="Y11" s="226" t="s">
        <v>46</v>
      </c>
      <c r="Z11" s="218" t="s">
        <v>47</v>
      </c>
      <c r="AA11" s="218" t="s">
        <v>197</v>
      </c>
      <c r="AB11" s="228" t="s">
        <v>198</v>
      </c>
      <c r="AC11" s="132" t="s">
        <v>51</v>
      </c>
      <c r="AD11" s="133" t="s">
        <v>51</v>
      </c>
      <c r="AE11" s="133" t="s">
        <v>51</v>
      </c>
      <c r="AF11" s="133" t="s">
        <v>51</v>
      </c>
      <c r="AG11" s="218" t="s">
        <v>52</v>
      </c>
      <c r="AH11" s="218" t="s">
        <v>52</v>
      </c>
      <c r="AI11" s="136"/>
      <c r="AJ11" s="132" t="s">
        <v>51</v>
      </c>
      <c r="AK11" s="133" t="s">
        <v>51</v>
      </c>
      <c r="AL11" s="133" t="s">
        <v>51</v>
      </c>
      <c r="AM11" s="133" t="s">
        <v>51</v>
      </c>
      <c r="AN11" s="218" t="s">
        <v>52</v>
      </c>
      <c r="AO11" s="229" t="s">
        <v>52</v>
      </c>
      <c r="AP11" s="136"/>
    </row>
    <row r="12" spans="1:42" s="31" customFormat="1" x14ac:dyDescent="0.35">
      <c r="A12" s="131" t="s">
        <v>45</v>
      </c>
      <c r="B12" s="129" t="s">
        <v>45</v>
      </c>
      <c r="C12" s="129" t="s">
        <v>45</v>
      </c>
      <c r="D12" s="209" t="s">
        <v>45</v>
      </c>
      <c r="E12" s="218" t="s">
        <v>46</v>
      </c>
      <c r="F12" s="218" t="s">
        <v>46</v>
      </c>
      <c r="G12" s="218" t="s">
        <v>185</v>
      </c>
      <c r="H12" s="131" t="s">
        <v>45</v>
      </c>
      <c r="I12" s="129" t="s">
        <v>45</v>
      </c>
      <c r="J12" s="129" t="s">
        <v>45</v>
      </c>
      <c r="K12" s="209" t="s">
        <v>45</v>
      </c>
      <c r="L12" s="218" t="s">
        <v>46</v>
      </c>
      <c r="M12" s="218" t="s">
        <v>46</v>
      </c>
      <c r="N12" s="218" t="s">
        <v>199</v>
      </c>
      <c r="O12" s="132" t="s">
        <v>117</v>
      </c>
      <c r="P12" s="133" t="s">
        <v>117</v>
      </c>
      <c r="Q12" s="133" t="s">
        <v>47</v>
      </c>
      <c r="R12" s="226" t="s">
        <v>47</v>
      </c>
      <c r="S12" s="218" t="s">
        <v>45</v>
      </c>
      <c r="T12" s="218" t="s">
        <v>191</v>
      </c>
      <c r="U12" s="228" t="s">
        <v>185</v>
      </c>
      <c r="V12" s="132" t="s">
        <v>139</v>
      </c>
      <c r="W12" s="133" t="s">
        <v>139</v>
      </c>
      <c r="X12" s="133" t="s">
        <v>47</v>
      </c>
      <c r="Y12" s="226" t="s">
        <v>47</v>
      </c>
      <c r="Z12" s="218" t="s">
        <v>45</v>
      </c>
      <c r="AA12" s="218" t="s">
        <v>213</v>
      </c>
      <c r="AB12" s="228" t="s">
        <v>212</v>
      </c>
      <c r="AC12" s="134"/>
      <c r="AD12" s="135"/>
      <c r="AE12" s="135"/>
      <c r="AF12" s="135"/>
      <c r="AG12" s="135"/>
      <c r="AH12" s="135"/>
      <c r="AI12" s="168"/>
      <c r="AJ12" s="134"/>
      <c r="AK12" s="135"/>
      <c r="AL12" s="135"/>
      <c r="AM12" s="135"/>
      <c r="AN12" s="135"/>
      <c r="AO12" s="135"/>
      <c r="AP12" s="168"/>
    </row>
    <row r="13" spans="1:42" s="31" customFormat="1" x14ac:dyDescent="0.35">
      <c r="A13" s="131" t="s">
        <v>46</v>
      </c>
      <c r="B13" s="129" t="s">
        <v>46</v>
      </c>
      <c r="C13" s="129" t="s">
        <v>112</v>
      </c>
      <c r="D13" s="209" t="s">
        <v>112</v>
      </c>
      <c r="E13" s="218" t="s">
        <v>47</v>
      </c>
      <c r="F13" s="218" t="s">
        <v>47</v>
      </c>
      <c r="G13" s="130"/>
      <c r="H13" s="131" t="s">
        <v>46</v>
      </c>
      <c r="I13" s="129" t="s">
        <v>46</v>
      </c>
      <c r="J13" s="129" t="s">
        <v>46</v>
      </c>
      <c r="K13" s="209" t="s">
        <v>46</v>
      </c>
      <c r="L13" s="218" t="s">
        <v>47</v>
      </c>
      <c r="M13" s="218" t="s">
        <v>47</v>
      </c>
      <c r="N13" s="130"/>
      <c r="O13" s="132" t="s">
        <v>130</v>
      </c>
      <c r="P13" s="133" t="s">
        <v>130</v>
      </c>
      <c r="Q13" s="129" t="s">
        <v>134</v>
      </c>
      <c r="R13" s="209" t="s">
        <v>134</v>
      </c>
      <c r="S13" s="218" t="s">
        <v>194</v>
      </c>
      <c r="T13" s="218" t="s">
        <v>139</v>
      </c>
      <c r="U13" s="130"/>
      <c r="V13" s="132" t="s">
        <v>163</v>
      </c>
      <c r="W13" s="133" t="s">
        <v>163</v>
      </c>
      <c r="X13" s="133" t="s">
        <v>122</v>
      </c>
      <c r="Y13" s="226" t="s">
        <v>122</v>
      </c>
      <c r="Z13" s="218" t="s">
        <v>183</v>
      </c>
      <c r="AA13" s="218" t="s">
        <v>185</v>
      </c>
      <c r="AB13" s="136"/>
      <c r="AC13" s="32"/>
      <c r="AD13" s="33"/>
      <c r="AE13" s="33"/>
      <c r="AF13" s="33"/>
      <c r="AG13" s="33"/>
      <c r="AH13" s="33"/>
      <c r="AI13" s="34"/>
      <c r="AJ13" s="134"/>
      <c r="AK13" s="135"/>
      <c r="AL13" s="135"/>
      <c r="AM13" s="135"/>
      <c r="AN13" s="135"/>
      <c r="AO13" s="135"/>
      <c r="AP13" s="168"/>
    </row>
    <row r="14" spans="1:42" s="31" customFormat="1" x14ac:dyDescent="0.35">
      <c r="A14" s="131" t="s">
        <v>48</v>
      </c>
      <c r="B14" s="129" t="s">
        <v>48</v>
      </c>
      <c r="C14" s="129" t="s">
        <v>48</v>
      </c>
      <c r="D14" s="209" t="s">
        <v>48</v>
      </c>
      <c r="E14" s="218" t="s">
        <v>45</v>
      </c>
      <c r="F14" s="218" t="s">
        <v>45</v>
      </c>
      <c r="G14" s="130"/>
      <c r="H14" s="131" t="s">
        <v>47</v>
      </c>
      <c r="I14" s="129" t="s">
        <v>47</v>
      </c>
      <c r="J14" s="129" t="s">
        <v>47</v>
      </c>
      <c r="K14" s="209" t="s">
        <v>47</v>
      </c>
      <c r="L14" s="218" t="s">
        <v>45</v>
      </c>
      <c r="M14" s="218" t="s">
        <v>45</v>
      </c>
      <c r="N14" s="130"/>
      <c r="O14" s="132" t="s">
        <v>131</v>
      </c>
      <c r="P14" s="133" t="s">
        <v>131</v>
      </c>
      <c r="Q14" s="129" t="s">
        <v>135</v>
      </c>
      <c r="R14" s="209" t="s">
        <v>135</v>
      </c>
      <c r="S14" s="218" t="s">
        <v>195</v>
      </c>
      <c r="T14" s="129"/>
      <c r="U14" s="130"/>
      <c r="V14" s="134"/>
      <c r="W14" s="135"/>
      <c r="X14" s="133" t="s">
        <v>139</v>
      </c>
      <c r="Y14" s="226" t="s">
        <v>139</v>
      </c>
      <c r="Z14" s="218" t="s">
        <v>124</v>
      </c>
      <c r="AA14" s="133"/>
      <c r="AB14" s="136"/>
      <c r="AC14" s="32"/>
      <c r="AD14" s="33"/>
      <c r="AE14" s="33"/>
      <c r="AF14" s="33"/>
      <c r="AG14" s="33"/>
      <c r="AH14" s="33"/>
      <c r="AI14" s="34"/>
      <c r="AJ14" s="134"/>
      <c r="AK14" s="135"/>
      <c r="AL14" s="135"/>
      <c r="AM14" s="135"/>
      <c r="AN14" s="135"/>
      <c r="AO14" s="135"/>
      <c r="AP14" s="168"/>
    </row>
    <row r="15" spans="1:42" s="31" customFormat="1" x14ac:dyDescent="0.35">
      <c r="A15" s="159" t="s">
        <v>47</v>
      </c>
      <c r="B15" s="160" t="s">
        <v>47</v>
      </c>
      <c r="C15" s="160" t="s">
        <v>47</v>
      </c>
      <c r="D15" s="214" t="s">
        <v>47</v>
      </c>
      <c r="E15" s="218" t="s">
        <v>48</v>
      </c>
      <c r="F15" s="218" t="s">
        <v>48</v>
      </c>
      <c r="G15" s="161"/>
      <c r="H15" s="131" t="s">
        <v>48</v>
      </c>
      <c r="I15" s="129" t="s">
        <v>48</v>
      </c>
      <c r="J15" s="129" t="s">
        <v>48</v>
      </c>
      <c r="K15" s="209" t="s">
        <v>48</v>
      </c>
      <c r="L15" s="218" t="s">
        <v>48</v>
      </c>
      <c r="M15" s="218" t="s">
        <v>48</v>
      </c>
      <c r="N15" s="130"/>
      <c r="O15" s="134"/>
      <c r="P15" s="135"/>
      <c r="Q15" s="129" t="s">
        <v>136</v>
      </c>
      <c r="R15" s="209" t="s">
        <v>136</v>
      </c>
      <c r="S15" s="218" t="s">
        <v>196</v>
      </c>
      <c r="T15" s="129"/>
      <c r="U15" s="130"/>
      <c r="V15" s="134"/>
      <c r="W15" s="135"/>
      <c r="X15" s="133" t="s">
        <v>163</v>
      </c>
      <c r="Y15" s="226" t="s">
        <v>163</v>
      </c>
      <c r="Z15" s="218" t="s">
        <v>139</v>
      </c>
      <c r="AA15" s="133"/>
      <c r="AB15" s="136"/>
      <c r="AC15" s="32"/>
      <c r="AD15" s="33"/>
      <c r="AE15" s="33"/>
      <c r="AF15" s="33"/>
      <c r="AG15" s="33"/>
      <c r="AH15" s="33"/>
      <c r="AI15" s="34"/>
      <c r="AJ15" s="134"/>
      <c r="AK15" s="135"/>
      <c r="AL15" s="135"/>
      <c r="AM15" s="135"/>
      <c r="AN15" s="135"/>
      <c r="AO15" s="135"/>
      <c r="AP15" s="168"/>
    </row>
    <row r="16" spans="1:42" s="31" customFormat="1" ht="13" x14ac:dyDescent="0.3">
      <c r="A16" s="159" t="s">
        <v>117</v>
      </c>
      <c r="B16" s="160" t="s">
        <v>117</v>
      </c>
      <c r="C16" s="160" t="s">
        <v>116</v>
      </c>
      <c r="D16" s="214" t="s">
        <v>116</v>
      </c>
      <c r="E16" s="218" t="s">
        <v>194</v>
      </c>
      <c r="F16" s="218" t="s">
        <v>190</v>
      </c>
      <c r="G16" s="161"/>
      <c r="H16" s="131" t="s">
        <v>122</v>
      </c>
      <c r="I16" s="129" t="s">
        <v>122</v>
      </c>
      <c r="J16" s="129" t="s">
        <v>122</v>
      </c>
      <c r="K16" s="209" t="s">
        <v>122</v>
      </c>
      <c r="L16" s="218" t="s">
        <v>183</v>
      </c>
      <c r="M16" s="218" t="s">
        <v>197</v>
      </c>
      <c r="N16" s="130"/>
      <c r="O16" s="134"/>
      <c r="P16" s="135"/>
      <c r="Q16" s="135"/>
      <c r="R16" s="210"/>
      <c r="S16" s="135"/>
      <c r="T16" s="135"/>
      <c r="U16" s="168"/>
      <c r="V16" s="32"/>
      <c r="W16" s="33"/>
      <c r="X16" s="33"/>
      <c r="Y16" s="215"/>
      <c r="Z16" s="33"/>
      <c r="AA16" s="33"/>
      <c r="AB16" s="34"/>
      <c r="AC16" s="32"/>
      <c r="AD16" s="33"/>
      <c r="AE16" s="33"/>
      <c r="AF16" s="33"/>
      <c r="AG16" s="33"/>
      <c r="AH16" s="33"/>
      <c r="AI16" s="34"/>
      <c r="AJ16" s="134"/>
      <c r="AK16" s="135"/>
      <c r="AL16" s="135"/>
      <c r="AM16" s="135"/>
      <c r="AN16" s="135"/>
      <c r="AO16" s="135"/>
      <c r="AP16" s="168"/>
    </row>
    <row r="17" spans="1:42" s="31" customFormat="1" ht="13" x14ac:dyDescent="0.3">
      <c r="A17" s="159" t="s">
        <v>118</v>
      </c>
      <c r="B17" s="160" t="s">
        <v>118</v>
      </c>
      <c r="C17" s="160" t="s">
        <v>115</v>
      </c>
      <c r="D17" s="214" t="s">
        <v>115</v>
      </c>
      <c r="E17" s="218" t="s">
        <v>195</v>
      </c>
      <c r="F17" s="218" t="s">
        <v>191</v>
      </c>
      <c r="G17" s="161"/>
      <c r="H17" s="131" t="s">
        <v>123</v>
      </c>
      <c r="I17" s="129" t="s">
        <v>123</v>
      </c>
      <c r="J17" s="129" t="s">
        <v>123</v>
      </c>
      <c r="K17" s="209" t="s">
        <v>123</v>
      </c>
      <c r="L17" s="218" t="s">
        <v>124</v>
      </c>
      <c r="M17" s="218" t="s">
        <v>201</v>
      </c>
      <c r="N17" s="130"/>
      <c r="O17" s="134"/>
      <c r="P17" s="135"/>
      <c r="Q17" s="135"/>
      <c r="R17" s="210"/>
      <c r="S17" s="135"/>
      <c r="T17" s="135"/>
      <c r="U17" s="168"/>
      <c r="V17" s="32"/>
      <c r="W17" s="33"/>
      <c r="X17" s="33"/>
      <c r="Y17" s="215"/>
      <c r="Z17" s="33"/>
      <c r="AA17" s="33"/>
      <c r="AB17" s="34"/>
      <c r="AC17" s="32"/>
      <c r="AD17" s="33"/>
      <c r="AE17" s="33"/>
      <c r="AF17" s="33"/>
      <c r="AG17" s="33"/>
      <c r="AH17" s="33"/>
      <c r="AI17" s="34"/>
      <c r="AJ17" s="134"/>
      <c r="AK17" s="135"/>
      <c r="AL17" s="135"/>
      <c r="AM17" s="135"/>
      <c r="AN17" s="135"/>
      <c r="AO17" s="135"/>
      <c r="AP17" s="168"/>
    </row>
    <row r="18" spans="1:42" s="31" customFormat="1" ht="13" x14ac:dyDescent="0.3">
      <c r="A18" s="159" t="s">
        <v>119</v>
      </c>
      <c r="B18" s="160" t="s">
        <v>119</v>
      </c>
      <c r="C18" s="160" t="s">
        <v>114</v>
      </c>
      <c r="D18" s="214" t="s">
        <v>114</v>
      </c>
      <c r="E18" s="218" t="s">
        <v>196</v>
      </c>
      <c r="F18" s="218" t="s">
        <v>139</v>
      </c>
      <c r="G18" s="161"/>
      <c r="H18" s="131" t="s">
        <v>124</v>
      </c>
      <c r="I18" s="129" t="s">
        <v>124</v>
      </c>
      <c r="J18" s="129" t="s">
        <v>124</v>
      </c>
      <c r="K18" s="209" t="s">
        <v>124</v>
      </c>
      <c r="L18" s="218" t="s">
        <v>139</v>
      </c>
      <c r="M18" s="218" t="s">
        <v>202</v>
      </c>
      <c r="N18" s="130"/>
      <c r="O18" s="134"/>
      <c r="P18" s="135"/>
      <c r="Q18" s="135"/>
      <c r="R18" s="210"/>
      <c r="S18" s="135"/>
      <c r="T18" s="135"/>
      <c r="U18" s="168"/>
      <c r="V18" s="32"/>
      <c r="W18" s="33"/>
      <c r="X18" s="33"/>
      <c r="Y18" s="215"/>
      <c r="Z18" s="33"/>
      <c r="AA18" s="33"/>
      <c r="AB18" s="34"/>
      <c r="AC18" s="32"/>
      <c r="AD18" s="33"/>
      <c r="AE18" s="33"/>
      <c r="AF18" s="33"/>
      <c r="AG18" s="33"/>
      <c r="AH18" s="33"/>
      <c r="AI18" s="34"/>
      <c r="AJ18" s="134"/>
      <c r="AK18" s="135"/>
      <c r="AL18" s="135"/>
      <c r="AM18" s="135"/>
      <c r="AN18" s="135"/>
      <c r="AO18" s="135"/>
      <c r="AP18" s="168"/>
    </row>
    <row r="19" spans="1:42" s="31" customFormat="1" ht="13" x14ac:dyDescent="0.3">
      <c r="A19" s="159" t="s">
        <v>120</v>
      </c>
      <c r="B19" s="160" t="s">
        <v>120</v>
      </c>
      <c r="C19" s="160" t="s">
        <v>113</v>
      </c>
      <c r="D19" s="214" t="s">
        <v>113</v>
      </c>
      <c r="E19" s="218" t="s">
        <v>120</v>
      </c>
      <c r="F19" s="218" t="s">
        <v>192</v>
      </c>
      <c r="G19" s="161"/>
      <c r="H19" s="131" t="s">
        <v>125</v>
      </c>
      <c r="I19" s="129" t="s">
        <v>125</v>
      </c>
      <c r="J19" s="129" t="s">
        <v>125</v>
      </c>
      <c r="K19" s="209" t="s">
        <v>125</v>
      </c>
      <c r="L19" s="218" t="s">
        <v>204</v>
      </c>
      <c r="M19" s="218" t="s">
        <v>203</v>
      </c>
      <c r="N19" s="130"/>
      <c r="O19" s="134"/>
      <c r="P19" s="135"/>
      <c r="Q19" s="135"/>
      <c r="R19" s="210"/>
      <c r="S19" s="135"/>
      <c r="T19" s="135"/>
      <c r="U19" s="168"/>
      <c r="V19" s="32"/>
      <c r="W19" s="33"/>
      <c r="X19" s="33"/>
      <c r="Y19" s="215"/>
      <c r="Z19" s="33"/>
      <c r="AA19" s="33"/>
      <c r="AB19" s="34"/>
      <c r="AC19" s="32"/>
      <c r="AD19" s="33"/>
      <c r="AE19" s="33"/>
      <c r="AF19" s="33"/>
      <c r="AG19" s="33"/>
      <c r="AH19" s="33"/>
      <c r="AI19" s="34"/>
      <c r="AJ19" s="134"/>
      <c r="AK19" s="135"/>
      <c r="AL19" s="135"/>
      <c r="AM19" s="135"/>
      <c r="AN19" s="135"/>
      <c r="AO19" s="135"/>
      <c r="AP19" s="168"/>
    </row>
    <row r="20" spans="1:42" s="31" customFormat="1" ht="10.5" x14ac:dyDescent="0.25">
      <c r="A20" s="32"/>
      <c r="B20" s="33"/>
      <c r="C20" s="33"/>
      <c r="D20" s="215"/>
      <c r="E20" s="33"/>
      <c r="F20" s="33"/>
      <c r="G20" s="34"/>
      <c r="H20" s="134"/>
      <c r="I20" s="135"/>
      <c r="J20" s="167"/>
      <c r="K20" s="210"/>
      <c r="L20" s="135"/>
      <c r="M20" s="135"/>
      <c r="N20" s="168"/>
      <c r="O20" s="134"/>
      <c r="P20" s="135"/>
      <c r="Q20" s="135"/>
      <c r="R20" s="210"/>
      <c r="S20" s="135"/>
      <c r="T20" s="135"/>
      <c r="U20" s="168"/>
      <c r="V20" s="32"/>
      <c r="W20" s="33"/>
      <c r="X20" s="33"/>
      <c r="Y20" s="215"/>
      <c r="Z20" s="33"/>
      <c r="AA20" s="33"/>
      <c r="AB20" s="34"/>
      <c r="AC20" s="32"/>
      <c r="AD20" s="33"/>
      <c r="AE20" s="33"/>
      <c r="AF20" s="33"/>
      <c r="AG20" s="33"/>
      <c r="AH20" s="33"/>
      <c r="AI20" s="34"/>
      <c r="AJ20" s="134"/>
      <c r="AK20" s="135"/>
      <c r="AL20" s="135"/>
      <c r="AM20" s="135"/>
      <c r="AN20" s="135"/>
      <c r="AO20" s="135"/>
      <c r="AP20" s="168"/>
    </row>
    <row r="21" spans="1:42" s="31" customFormat="1" ht="10.5" x14ac:dyDescent="0.25">
      <c r="A21" s="32"/>
      <c r="B21" s="33"/>
      <c r="C21" s="33"/>
      <c r="D21" s="215"/>
      <c r="E21" s="33"/>
      <c r="F21" s="33"/>
      <c r="G21" s="34"/>
      <c r="H21" s="134"/>
      <c r="I21" s="135"/>
      <c r="J21" s="135"/>
      <c r="K21" s="210"/>
      <c r="L21" s="135"/>
      <c r="M21" s="135"/>
      <c r="N21" s="168"/>
      <c r="O21" s="134"/>
      <c r="P21" s="135"/>
      <c r="Q21" s="135"/>
      <c r="R21" s="210"/>
      <c r="S21" s="135"/>
      <c r="T21" s="135"/>
      <c r="U21" s="168"/>
      <c r="V21" s="32"/>
      <c r="W21" s="33"/>
      <c r="X21" s="33"/>
      <c r="Y21" s="215"/>
      <c r="Z21" s="33"/>
      <c r="AA21" s="33"/>
      <c r="AB21" s="34"/>
      <c r="AC21" s="32"/>
      <c r="AD21" s="33"/>
      <c r="AE21" s="33"/>
      <c r="AF21" s="33"/>
      <c r="AG21" s="33"/>
      <c r="AH21" s="33"/>
      <c r="AI21" s="34"/>
      <c r="AJ21" s="134"/>
      <c r="AK21" s="135"/>
      <c r="AL21" s="135"/>
      <c r="AM21" s="135"/>
      <c r="AN21" s="135"/>
      <c r="AO21" s="135"/>
      <c r="AP21" s="168"/>
    </row>
    <row r="22" spans="1:42" s="31" customFormat="1" ht="11" thickBot="1" x14ac:dyDescent="0.3">
      <c r="A22" s="164"/>
      <c r="B22" s="165"/>
      <c r="C22" s="165"/>
      <c r="D22" s="216"/>
      <c r="E22" s="165"/>
      <c r="F22" s="165"/>
      <c r="G22" s="166"/>
      <c r="H22" s="169"/>
      <c r="I22" s="170"/>
      <c r="J22" s="170"/>
      <c r="K22" s="211"/>
      <c r="L22" s="170"/>
      <c r="M22" s="170"/>
      <c r="N22" s="171"/>
      <c r="O22" s="169"/>
      <c r="P22" s="170"/>
      <c r="Q22" s="170"/>
      <c r="R22" s="211"/>
      <c r="S22" s="170"/>
      <c r="T22" s="170"/>
      <c r="U22" s="171"/>
      <c r="V22" s="164"/>
      <c r="W22" s="165"/>
      <c r="X22" s="165"/>
      <c r="Y22" s="216"/>
      <c r="Z22" s="165"/>
      <c r="AA22" s="165"/>
      <c r="AB22" s="166"/>
      <c r="AC22" s="164"/>
      <c r="AD22" s="165"/>
      <c r="AE22" s="165"/>
      <c r="AF22" s="165"/>
      <c r="AG22" s="165"/>
      <c r="AH22" s="165"/>
      <c r="AI22" s="166"/>
      <c r="AJ22" s="169"/>
      <c r="AK22" s="170"/>
      <c r="AL22" s="170"/>
      <c r="AM22" s="170"/>
      <c r="AN22" s="170"/>
      <c r="AO22" s="170"/>
      <c r="AP22" s="171"/>
    </row>
  </sheetData>
  <sheetProtection password="D54C" sheet="1" objects="1" scenario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tabColor theme="9" tint="0.59999389629810485"/>
  </sheetPr>
  <dimension ref="A1:O21"/>
  <sheetViews>
    <sheetView workbookViewId="0">
      <selection sqref="A1:O1"/>
    </sheetView>
  </sheetViews>
  <sheetFormatPr baseColWidth="10" defaultRowHeight="14.5" x14ac:dyDescent="0.35"/>
  <sheetData>
    <row r="1" spans="1:15" ht="48" customHeight="1" x14ac:dyDescent="0.35">
      <c r="A1" s="315" t="s">
        <v>264</v>
      </c>
      <c r="B1" s="315"/>
      <c r="C1" s="315"/>
      <c r="D1" s="315"/>
      <c r="E1" s="315"/>
      <c r="F1" s="315"/>
      <c r="G1" s="315"/>
      <c r="H1" s="315"/>
      <c r="I1" s="315"/>
      <c r="J1" s="315"/>
      <c r="K1" s="315"/>
      <c r="L1" s="315"/>
      <c r="M1" s="315"/>
      <c r="N1" s="315"/>
      <c r="O1" s="315"/>
    </row>
    <row r="2" spans="1:15" ht="18.5" x14ac:dyDescent="0.45">
      <c r="K2" s="205" t="s">
        <v>268</v>
      </c>
      <c r="L2" s="206"/>
      <c r="M2" s="206"/>
      <c r="N2" s="206"/>
    </row>
    <row r="3" spans="1:15" ht="15" thickBot="1" x14ac:dyDescent="0.4"/>
    <row r="4" spans="1:15" ht="16" thickBot="1" x14ac:dyDescent="0.4">
      <c r="K4" s="317" t="s">
        <v>231</v>
      </c>
      <c r="L4" s="318"/>
      <c r="M4" s="318"/>
      <c r="N4" s="318"/>
      <c r="O4" s="319"/>
    </row>
    <row r="5" spans="1:15" ht="27" customHeight="1" thickBot="1" x14ac:dyDescent="0.4">
      <c r="K5" s="312" t="s">
        <v>271</v>
      </c>
      <c r="L5" s="313"/>
      <c r="M5" s="313"/>
      <c r="N5" s="313"/>
      <c r="O5" s="314"/>
    </row>
    <row r="6" spans="1:15" ht="15" thickBot="1" x14ac:dyDescent="0.4">
      <c r="K6" s="312"/>
      <c r="L6" s="313"/>
      <c r="M6" s="313"/>
      <c r="N6" s="313"/>
      <c r="O6" s="314"/>
    </row>
    <row r="7" spans="1:15" ht="15" thickBot="1" x14ac:dyDescent="0.4">
      <c r="K7" s="312"/>
      <c r="L7" s="313"/>
      <c r="M7" s="313"/>
      <c r="N7" s="313"/>
      <c r="O7" s="314"/>
    </row>
    <row r="8" spans="1:15" ht="15" thickBot="1" x14ac:dyDescent="0.4">
      <c r="A8" s="316" t="s">
        <v>269</v>
      </c>
      <c r="B8" s="316"/>
      <c r="C8" s="316"/>
      <c r="D8" s="316"/>
      <c r="E8" s="316"/>
      <c r="K8" s="312"/>
      <c r="L8" s="313"/>
      <c r="M8" s="313"/>
      <c r="N8" s="313"/>
      <c r="O8" s="314"/>
    </row>
    <row r="9" spans="1:15" ht="15" customHeight="1" thickBot="1" x14ac:dyDescent="0.4">
      <c r="A9" s="316"/>
      <c r="B9" s="316"/>
      <c r="C9" s="316"/>
      <c r="D9" s="316"/>
      <c r="E9" s="316"/>
      <c r="K9" s="312"/>
      <c r="L9" s="313"/>
      <c r="M9" s="313"/>
      <c r="N9" s="313"/>
      <c r="O9" s="314"/>
    </row>
    <row r="10" spans="1:15" ht="15" thickBot="1" x14ac:dyDescent="0.4">
      <c r="A10" s="316"/>
      <c r="B10" s="316"/>
      <c r="C10" s="316"/>
      <c r="D10" s="316"/>
      <c r="E10" s="316"/>
      <c r="K10" s="312"/>
      <c r="L10" s="313"/>
      <c r="M10" s="313"/>
      <c r="N10" s="313"/>
      <c r="O10" s="314"/>
    </row>
    <row r="11" spans="1:15" ht="15" thickBot="1" x14ac:dyDescent="0.4">
      <c r="A11" s="316"/>
      <c r="B11" s="316"/>
      <c r="C11" s="316"/>
      <c r="D11" s="316"/>
      <c r="E11" s="316"/>
      <c r="K11" s="312"/>
      <c r="L11" s="313"/>
      <c r="M11" s="313"/>
      <c r="N11" s="313"/>
      <c r="O11" s="314"/>
    </row>
    <row r="12" spans="1:15" ht="16" thickBot="1" x14ac:dyDescent="0.4">
      <c r="A12" s="320" t="s">
        <v>0</v>
      </c>
      <c r="B12" s="320"/>
      <c r="C12" s="320"/>
      <c r="D12" s="320"/>
      <c r="E12" s="320"/>
      <c r="K12" s="312"/>
      <c r="L12" s="313"/>
      <c r="M12" s="313"/>
      <c r="N12" s="313"/>
      <c r="O12" s="314"/>
    </row>
    <row r="13" spans="1:15" ht="16" thickBot="1" x14ac:dyDescent="0.4">
      <c r="A13" s="121"/>
      <c r="B13" s="121"/>
      <c r="C13" s="121"/>
      <c r="D13" s="121"/>
      <c r="E13" s="121"/>
      <c r="K13" s="312"/>
      <c r="L13" s="313"/>
      <c r="M13" s="313"/>
      <c r="N13" s="313"/>
      <c r="O13" s="314"/>
    </row>
    <row r="14" spans="1:15" ht="15" customHeight="1" thickBot="1" x14ac:dyDescent="0.4">
      <c r="A14" s="321" t="s">
        <v>270</v>
      </c>
      <c r="B14" s="321"/>
      <c r="C14" s="321"/>
      <c r="D14" s="321"/>
      <c r="E14" s="321"/>
      <c r="K14" s="312"/>
      <c r="L14" s="313"/>
      <c r="M14" s="313"/>
      <c r="N14" s="313"/>
      <c r="O14" s="314"/>
    </row>
    <row r="15" spans="1:15" ht="14.4" customHeight="1" thickBot="1" x14ac:dyDescent="0.4">
      <c r="A15" s="321"/>
      <c r="B15" s="321"/>
      <c r="C15" s="321"/>
      <c r="D15" s="321"/>
      <c r="E15" s="321"/>
      <c r="K15" s="312"/>
      <c r="L15" s="313"/>
      <c r="M15" s="313"/>
      <c r="N15" s="313"/>
      <c r="O15" s="314"/>
    </row>
    <row r="16" spans="1:15" ht="14.4" customHeight="1" thickBot="1" x14ac:dyDescent="0.4">
      <c r="A16" s="321"/>
      <c r="B16" s="321"/>
      <c r="C16" s="321"/>
      <c r="D16" s="321"/>
      <c r="E16" s="321"/>
      <c r="K16" s="312"/>
      <c r="L16" s="313"/>
      <c r="M16" s="313"/>
      <c r="N16" s="313"/>
      <c r="O16" s="314"/>
    </row>
    <row r="17" spans="1:15" ht="96.5" customHeight="1" x14ac:dyDescent="0.35">
      <c r="A17" s="321"/>
      <c r="B17" s="321"/>
      <c r="C17" s="321"/>
      <c r="D17" s="321"/>
      <c r="E17" s="321"/>
      <c r="K17" s="150"/>
      <c r="L17" s="150"/>
      <c r="M17" s="150"/>
      <c r="N17" s="150"/>
      <c r="O17" s="150"/>
    </row>
    <row r="18" spans="1:15" ht="11" customHeight="1" x14ac:dyDescent="0.35">
      <c r="A18" s="147"/>
      <c r="B18" s="147"/>
      <c r="C18" s="147"/>
      <c r="D18" s="147"/>
      <c r="E18" s="147"/>
      <c r="K18" s="46"/>
      <c r="L18" s="46"/>
      <c r="M18" s="46"/>
      <c r="N18" s="46"/>
      <c r="O18" s="46"/>
    </row>
    <row r="19" spans="1:15" ht="32.25" customHeight="1" x14ac:dyDescent="0.35">
      <c r="A19" s="311" t="s">
        <v>272</v>
      </c>
      <c r="B19" s="311"/>
      <c r="C19" s="311"/>
      <c r="D19" s="311"/>
      <c r="E19" s="311"/>
      <c r="F19" s="311"/>
      <c r="G19" s="311"/>
      <c r="H19" s="311"/>
      <c r="I19" s="311"/>
      <c r="J19" s="311"/>
      <c r="K19" s="311"/>
      <c r="L19" s="311"/>
      <c r="M19" s="311"/>
      <c r="N19" s="311"/>
      <c r="O19" s="311"/>
    </row>
    <row r="20" spans="1:15" ht="15.5" x14ac:dyDescent="0.35">
      <c r="B20" s="148" t="s">
        <v>259</v>
      </c>
      <c r="C20" s="308" t="s">
        <v>267</v>
      </c>
      <c r="D20" s="308"/>
      <c r="E20" s="308"/>
    </row>
    <row r="21" spans="1:15" ht="15.5" x14ac:dyDescent="0.35">
      <c r="B21" s="149" t="s">
        <v>260</v>
      </c>
      <c r="C21" s="309" t="s">
        <v>273</v>
      </c>
      <c r="D21" s="310"/>
      <c r="E21" s="310"/>
    </row>
  </sheetData>
  <mergeCells count="9">
    <mergeCell ref="C20:E20"/>
    <mergeCell ref="C21:E21"/>
    <mergeCell ref="A19:O19"/>
    <mergeCell ref="K5:O16"/>
    <mergeCell ref="A1:O1"/>
    <mergeCell ref="A8:E11"/>
    <mergeCell ref="K4:O4"/>
    <mergeCell ref="A12:E12"/>
    <mergeCell ref="A14:E17"/>
  </mergeCells>
  <hyperlinks>
    <hyperlink ref="C20" r:id="rId1" xr:uid="{00000000-0004-0000-0100-000000000000}"/>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tabColor theme="8" tint="0.59999389629810485"/>
  </sheetPr>
  <dimension ref="A1:O40"/>
  <sheetViews>
    <sheetView workbookViewId="0">
      <selection sqref="A1:G1"/>
    </sheetView>
  </sheetViews>
  <sheetFormatPr baseColWidth="10" defaultRowHeight="14.5" x14ac:dyDescent="0.35"/>
  <cols>
    <col min="1" max="1" width="45.6328125" customWidth="1"/>
    <col min="2" max="2" width="9" bestFit="1" customWidth="1"/>
    <col min="3" max="3" width="15" customWidth="1"/>
    <col min="4" max="4" width="43.08984375" style="41" customWidth="1"/>
    <col min="5" max="5" width="6.453125" customWidth="1"/>
    <col min="6" max="6" width="4" customWidth="1"/>
    <col min="7" max="7" width="10.6328125" customWidth="1"/>
    <col min="9" max="9" width="15.36328125" customWidth="1"/>
    <col min="10" max="10" width="17.08984375" customWidth="1"/>
    <col min="12" max="12" width="13.453125" customWidth="1"/>
  </cols>
  <sheetData>
    <row r="1" spans="1:15" ht="21" x14ac:dyDescent="0.5">
      <c r="A1" s="336" t="s">
        <v>264</v>
      </c>
      <c r="B1" s="336"/>
      <c r="C1" s="336"/>
      <c r="D1" s="336"/>
      <c r="E1" s="336"/>
      <c r="F1" s="336"/>
      <c r="G1" s="336"/>
    </row>
    <row r="2" spans="1:15" ht="6.75" customHeight="1" thickBot="1" x14ac:dyDescent="0.4">
      <c r="A2" s="37"/>
      <c r="B2" s="37"/>
      <c r="C2" s="37"/>
      <c r="D2" s="38"/>
      <c r="E2" s="37"/>
      <c r="F2" s="37"/>
      <c r="G2" s="37"/>
    </row>
    <row r="3" spans="1:15" ht="16" thickBot="1" x14ac:dyDescent="0.4">
      <c r="A3" s="337" t="s">
        <v>1</v>
      </c>
      <c r="B3" s="338"/>
      <c r="C3" s="338"/>
      <c r="D3" s="338"/>
      <c r="E3" s="338"/>
      <c r="F3" s="338"/>
      <c r="G3" s="339"/>
      <c r="H3" s="1"/>
      <c r="I3" s="1"/>
      <c r="J3" s="1"/>
      <c r="K3" s="1"/>
      <c r="L3" s="1"/>
      <c r="M3" s="1"/>
      <c r="N3" s="1"/>
      <c r="O3" s="1"/>
    </row>
    <row r="4" spans="1:15" ht="8.25" customHeight="1" thickBot="1" x14ac:dyDescent="0.4">
      <c r="A4" s="37"/>
      <c r="B4" s="37"/>
      <c r="C4" s="37"/>
      <c r="D4" s="38"/>
      <c r="E4" s="37"/>
      <c r="F4" s="37"/>
      <c r="G4" s="37"/>
      <c r="H4" s="1"/>
      <c r="I4" s="1"/>
      <c r="J4" s="1"/>
      <c r="K4" s="1"/>
      <c r="L4" s="1"/>
      <c r="M4" s="1"/>
      <c r="N4" s="1"/>
      <c r="O4" s="1"/>
    </row>
    <row r="5" spans="1:15" ht="20" customHeight="1" thickBot="1" x14ac:dyDescent="0.4">
      <c r="A5" s="47" t="s">
        <v>2</v>
      </c>
      <c r="B5" s="343" t="s">
        <v>173</v>
      </c>
      <c r="C5" s="344"/>
      <c r="D5" s="344"/>
      <c r="E5" s="344"/>
      <c r="F5" s="344"/>
      <c r="G5" s="345"/>
      <c r="H5" s="1"/>
      <c r="I5" s="1"/>
      <c r="J5" s="1"/>
      <c r="K5" s="1"/>
      <c r="L5" s="1"/>
      <c r="M5" s="1"/>
      <c r="N5" s="1"/>
      <c r="O5" s="1"/>
    </row>
    <row r="6" spans="1:15" ht="20" customHeight="1" thickBot="1" x14ac:dyDescent="0.4">
      <c r="A6" s="48" t="s">
        <v>232</v>
      </c>
      <c r="B6" s="340" t="s">
        <v>173</v>
      </c>
      <c r="C6" s="341"/>
      <c r="D6" s="341"/>
      <c r="E6" s="341"/>
      <c r="F6" s="341"/>
      <c r="G6" s="342"/>
      <c r="H6" s="1"/>
      <c r="I6" s="1"/>
      <c r="J6" s="1"/>
      <c r="K6" s="1"/>
      <c r="L6" s="1"/>
      <c r="M6" s="1"/>
      <c r="N6" s="1"/>
      <c r="O6" s="1"/>
    </row>
    <row r="7" spans="1:15" ht="20" customHeight="1" thickBot="1" x14ac:dyDescent="0.4">
      <c r="A7" s="48" t="s">
        <v>233</v>
      </c>
      <c r="B7" s="340" t="s">
        <v>173</v>
      </c>
      <c r="C7" s="341"/>
      <c r="D7" s="341"/>
      <c r="E7" s="341"/>
      <c r="F7" s="341"/>
      <c r="G7" s="342"/>
      <c r="H7" s="1"/>
      <c r="I7" s="1"/>
      <c r="J7" s="1"/>
      <c r="K7" s="1"/>
      <c r="L7" s="1"/>
      <c r="M7" s="1"/>
      <c r="N7" s="1"/>
      <c r="O7" s="1"/>
    </row>
    <row r="8" spans="1:15" ht="20" customHeight="1" thickBot="1" x14ac:dyDescent="0.4">
      <c r="A8" s="48" t="s">
        <v>68</v>
      </c>
      <c r="B8" s="330" t="s">
        <v>236</v>
      </c>
      <c r="C8" s="331"/>
      <c r="D8" s="92" t="s">
        <v>173</v>
      </c>
      <c r="E8" s="332" t="s">
        <v>237</v>
      </c>
      <c r="F8" s="333"/>
      <c r="G8" s="93" t="s">
        <v>173</v>
      </c>
      <c r="H8" s="1"/>
      <c r="I8" s="1"/>
      <c r="J8" s="1"/>
      <c r="K8" s="1"/>
      <c r="L8" s="1"/>
      <c r="M8" s="1"/>
      <c r="N8" s="1"/>
      <c r="O8" s="1"/>
    </row>
    <row r="9" spans="1:15" ht="20" customHeight="1" thickBot="1" x14ac:dyDescent="0.4">
      <c r="A9" s="49" t="s">
        <v>234</v>
      </c>
      <c r="B9" s="343" t="s">
        <v>173</v>
      </c>
      <c r="C9" s="344"/>
      <c r="D9" s="344"/>
      <c r="E9" s="344"/>
      <c r="F9" s="344"/>
      <c r="G9" s="345"/>
      <c r="H9" s="1"/>
      <c r="I9" s="1"/>
      <c r="J9" s="1"/>
      <c r="K9" s="1"/>
      <c r="L9" s="1"/>
      <c r="M9" s="1"/>
      <c r="N9" s="1"/>
      <c r="O9" s="1"/>
    </row>
    <row r="10" spans="1:15" ht="20" customHeight="1" thickBot="1" x14ac:dyDescent="0.4">
      <c r="A10" s="50" t="s">
        <v>235</v>
      </c>
      <c r="B10" s="340" t="s">
        <v>173</v>
      </c>
      <c r="C10" s="341"/>
      <c r="D10" s="341"/>
      <c r="E10" s="341"/>
      <c r="F10" s="341"/>
      <c r="G10" s="342"/>
      <c r="H10" s="1"/>
      <c r="I10" s="1"/>
      <c r="J10" s="1"/>
      <c r="K10" s="1"/>
      <c r="L10" s="1"/>
      <c r="M10" s="1"/>
      <c r="N10" s="1"/>
      <c r="O10" s="1"/>
    </row>
    <row r="11" spans="1:15" ht="35" customHeight="1" thickBot="1" x14ac:dyDescent="0.4">
      <c r="A11" s="151" t="s">
        <v>69</v>
      </c>
      <c r="B11" s="327"/>
      <c r="C11" s="328"/>
      <c r="D11" s="329"/>
      <c r="E11" s="51"/>
      <c r="F11" s="52"/>
      <c r="G11" s="52"/>
      <c r="H11" s="1"/>
      <c r="I11" s="1"/>
      <c r="J11" s="1"/>
      <c r="K11" s="1"/>
      <c r="L11" s="1"/>
      <c r="M11" s="1"/>
      <c r="N11" s="1"/>
      <c r="O11" s="1"/>
    </row>
    <row r="12" spans="1:15" ht="30" customHeight="1" thickBot="1" x14ac:dyDescent="0.4">
      <c r="A12" s="299"/>
      <c r="B12" s="300"/>
      <c r="C12" s="300"/>
      <c r="D12" s="301"/>
      <c r="E12" s="302"/>
      <c r="F12" s="302"/>
      <c r="G12" s="302"/>
      <c r="H12" s="302"/>
      <c r="J12" s="1"/>
      <c r="K12" s="1"/>
      <c r="L12" s="1"/>
    </row>
    <row r="13" spans="1:15" ht="15" thickBot="1" x14ac:dyDescent="0.4">
      <c r="A13" s="259" t="s">
        <v>240</v>
      </c>
      <c r="B13" s="259" t="s">
        <v>241</v>
      </c>
      <c r="C13" s="259" t="s">
        <v>67</v>
      </c>
      <c r="D13" s="259" t="s">
        <v>242</v>
      </c>
      <c r="E13" s="302"/>
      <c r="F13" s="302"/>
      <c r="G13" s="352" t="s">
        <v>238</v>
      </c>
      <c r="H13" s="353"/>
      <c r="J13" s="1"/>
      <c r="K13" s="1"/>
      <c r="L13" s="1"/>
    </row>
    <row r="14" spans="1:15" ht="15" thickBot="1" x14ac:dyDescent="0.4">
      <c r="A14" s="349" t="s">
        <v>3</v>
      </c>
      <c r="B14" s="350"/>
      <c r="C14" s="350"/>
      <c r="D14" s="351"/>
      <c r="E14" s="302"/>
      <c r="F14" s="302"/>
      <c r="G14" s="354"/>
      <c r="H14" s="355"/>
    </row>
    <row r="15" spans="1:15" ht="20" customHeight="1" thickBot="1" x14ac:dyDescent="0.4">
      <c r="A15" s="257" t="s">
        <v>5</v>
      </c>
      <c r="B15" s="260">
        <v>35</v>
      </c>
      <c r="C15" s="83"/>
      <c r="D15" s="84">
        <f>C15*B15</f>
        <v>0</v>
      </c>
      <c r="E15" s="1"/>
      <c r="G15" s="254" t="s">
        <v>7</v>
      </c>
      <c r="H15" s="255" t="s">
        <v>102</v>
      </c>
    </row>
    <row r="16" spans="1:15" ht="15" thickBot="1" x14ac:dyDescent="0.4">
      <c r="A16" s="349" t="s">
        <v>239</v>
      </c>
      <c r="B16" s="350"/>
      <c r="C16" s="350"/>
      <c r="D16" s="351"/>
      <c r="E16" s="1"/>
      <c r="G16" s="44">
        <f>+C15+C17</f>
        <v>0</v>
      </c>
      <c r="H16" s="45">
        <f>+C21+C23</f>
        <v>0</v>
      </c>
    </row>
    <row r="17" spans="1:12" ht="30" customHeight="1" thickBot="1" x14ac:dyDescent="0.4">
      <c r="A17" s="39" t="s">
        <v>265</v>
      </c>
      <c r="B17" s="260">
        <v>85</v>
      </c>
      <c r="C17" s="83"/>
      <c r="D17" s="84">
        <f>C17*B17</f>
        <v>0</v>
      </c>
      <c r="E17" s="1"/>
    </row>
    <row r="18" spans="1:12" ht="15" thickBot="1" x14ac:dyDescent="0.4">
      <c r="A18" s="302"/>
      <c r="B18" s="302"/>
      <c r="C18" s="302"/>
      <c r="D18" s="303"/>
      <c r="E18" s="1"/>
      <c r="F18" s="1"/>
      <c r="G18" s="1"/>
      <c r="H18" s="1"/>
      <c r="I18" s="1"/>
      <c r="J18" s="1"/>
      <c r="K18" s="1"/>
      <c r="L18" s="1"/>
    </row>
    <row r="19" spans="1:12" ht="15" thickBot="1" x14ac:dyDescent="0.4">
      <c r="A19" s="261" t="s">
        <v>240</v>
      </c>
      <c r="B19" s="261" t="s">
        <v>241</v>
      </c>
      <c r="C19" s="261" t="s">
        <v>67</v>
      </c>
      <c r="D19" s="261" t="s">
        <v>242</v>
      </c>
      <c r="E19" s="1"/>
      <c r="H19" s="256"/>
      <c r="J19" s="1"/>
      <c r="K19" s="1"/>
      <c r="L19" s="1"/>
    </row>
    <row r="20" spans="1:12" ht="15" thickBot="1" x14ac:dyDescent="0.4">
      <c r="A20" s="346" t="s">
        <v>243</v>
      </c>
      <c r="B20" s="347"/>
      <c r="C20" s="347"/>
      <c r="D20" s="348"/>
      <c r="E20" s="1"/>
      <c r="F20" s="1"/>
      <c r="I20" s="1"/>
      <c r="J20" s="1"/>
      <c r="K20" s="1"/>
      <c r="L20" s="1"/>
    </row>
    <row r="21" spans="1:12" ht="20" customHeight="1" thickBot="1" x14ac:dyDescent="0.4">
      <c r="A21" s="257" t="s">
        <v>5</v>
      </c>
      <c r="B21" s="260">
        <v>15</v>
      </c>
      <c r="C21" s="83"/>
      <c r="D21" s="84">
        <f>C21*B21</f>
        <v>0</v>
      </c>
      <c r="E21" s="1"/>
      <c r="F21" s="1"/>
      <c r="I21" s="1"/>
      <c r="J21" s="1"/>
      <c r="K21" s="1"/>
      <c r="L21" s="1"/>
    </row>
    <row r="22" spans="1:12" ht="15" thickBot="1" x14ac:dyDescent="0.4">
      <c r="A22" s="346" t="s">
        <v>244</v>
      </c>
      <c r="B22" s="347"/>
      <c r="C22" s="347"/>
      <c r="D22" s="348"/>
      <c r="E22" s="1"/>
      <c r="F22" s="1"/>
      <c r="I22" s="1"/>
      <c r="J22" s="1"/>
      <c r="K22" s="1"/>
      <c r="L22" s="1"/>
    </row>
    <row r="23" spans="1:12" ht="26.5" thickBot="1" x14ac:dyDescent="0.4">
      <c r="A23" s="39" t="s">
        <v>265</v>
      </c>
      <c r="B23" s="260">
        <v>65</v>
      </c>
      <c r="C23" s="83"/>
      <c r="D23" s="84">
        <f>C23*B23</f>
        <v>0</v>
      </c>
      <c r="E23" s="1"/>
      <c r="F23" s="1"/>
      <c r="I23" s="1"/>
      <c r="J23" s="1"/>
      <c r="K23" s="1"/>
      <c r="L23" s="1"/>
    </row>
    <row r="24" spans="1:12" ht="15" thickBot="1" x14ac:dyDescent="0.4">
      <c r="A24" s="302"/>
      <c r="B24" s="302"/>
      <c r="C24" s="302"/>
      <c r="D24" s="303"/>
      <c r="E24" s="1"/>
      <c r="F24" s="1"/>
      <c r="G24" s="1"/>
      <c r="H24" s="1"/>
      <c r="I24" s="1"/>
      <c r="J24" s="1"/>
      <c r="K24" s="1"/>
      <c r="L24" s="1"/>
    </row>
    <row r="25" spans="1:12" ht="16" thickBot="1" x14ac:dyDescent="0.4">
      <c r="A25" s="302"/>
      <c r="B25" s="302"/>
      <c r="C25" s="284" t="s">
        <v>101</v>
      </c>
      <c r="D25" s="201">
        <f>SUM(D15,D17,D21,D23)</f>
        <v>0</v>
      </c>
      <c r="E25" s="1"/>
      <c r="F25" s="1"/>
      <c r="G25" s="1"/>
      <c r="H25" s="1"/>
      <c r="I25" s="1"/>
      <c r="J25" s="1"/>
      <c r="K25" s="1"/>
      <c r="L25" s="1"/>
    </row>
    <row r="26" spans="1:12" ht="15" customHeight="1" thickBot="1" x14ac:dyDescent="0.4">
      <c r="A26" s="302"/>
      <c r="B26" s="302"/>
      <c r="C26" s="304"/>
      <c r="D26" s="294"/>
    </row>
    <row r="27" spans="1:12" ht="16" thickBot="1" x14ac:dyDescent="0.4">
      <c r="A27" s="334" t="s">
        <v>245</v>
      </c>
      <c r="B27" s="335"/>
      <c r="C27" s="335"/>
      <c r="D27" s="282" t="s">
        <v>246</v>
      </c>
      <c r="E27" s="2"/>
      <c r="F27" s="4"/>
      <c r="G27" s="4"/>
    </row>
    <row r="28" spans="1:12" ht="15" thickBot="1" x14ac:dyDescent="0.4">
      <c r="A28" s="305"/>
      <c r="B28" s="305"/>
      <c r="C28" s="305"/>
      <c r="D28" s="305"/>
      <c r="E28" s="2"/>
      <c r="F28" s="4"/>
      <c r="G28" s="4"/>
    </row>
    <row r="29" spans="1:12" ht="16" thickBot="1" x14ac:dyDescent="0.4">
      <c r="A29" s="334" t="s">
        <v>247</v>
      </c>
      <c r="B29" s="335"/>
      <c r="C29" s="335"/>
      <c r="D29" s="282" t="s">
        <v>246</v>
      </c>
      <c r="E29" s="2"/>
      <c r="F29" s="4"/>
      <c r="G29" s="4"/>
    </row>
    <row r="30" spans="1:12" x14ac:dyDescent="0.35">
      <c r="A30" s="305"/>
      <c r="B30" s="305"/>
      <c r="C30" s="305"/>
      <c r="D30" s="258"/>
      <c r="E30" s="2"/>
      <c r="F30" s="4"/>
      <c r="G30" s="4"/>
    </row>
    <row r="31" spans="1:12" ht="34.25" hidden="1" customHeight="1" thickBot="1" x14ac:dyDescent="0.4">
      <c r="A31" s="322" t="s">
        <v>263</v>
      </c>
      <c r="B31" s="323"/>
      <c r="C31" s="323"/>
      <c r="D31" s="283" t="s">
        <v>248</v>
      </c>
      <c r="E31" s="2"/>
      <c r="F31" s="4"/>
      <c r="G31" s="4"/>
    </row>
    <row r="32" spans="1:12" x14ac:dyDescent="0.35">
      <c r="A32" s="305"/>
      <c r="B32" s="305"/>
      <c r="C32" s="305"/>
      <c r="D32" s="258"/>
      <c r="E32" s="2"/>
      <c r="F32" s="4"/>
      <c r="G32" s="4"/>
    </row>
    <row r="33" spans="1:7" x14ac:dyDescent="0.35">
      <c r="A33" s="262" t="s">
        <v>70</v>
      </c>
      <c r="B33" s="325" t="s">
        <v>246</v>
      </c>
      <c r="C33" s="326"/>
      <c r="D33" s="87"/>
      <c r="E33" s="88"/>
      <c r="F33" s="40"/>
      <c r="G33" s="40"/>
    </row>
    <row r="34" spans="1:7" ht="14.4" customHeight="1" x14ac:dyDescent="0.35">
      <c r="A34" s="263"/>
      <c r="B34" s="1"/>
      <c r="C34" s="1"/>
      <c r="D34" s="1"/>
      <c r="E34" s="2"/>
      <c r="F34" s="2"/>
      <c r="G34" s="2"/>
    </row>
    <row r="35" spans="1:7" ht="18.5" x14ac:dyDescent="0.35">
      <c r="A35" s="263" t="s">
        <v>266</v>
      </c>
      <c r="B35" s="1"/>
      <c r="C35" s="1"/>
      <c r="D35" s="1"/>
      <c r="E35" s="2"/>
      <c r="F35" s="2"/>
      <c r="G35" s="2"/>
    </row>
    <row r="36" spans="1:7" x14ac:dyDescent="0.35">
      <c r="A36" s="3" t="s">
        <v>249</v>
      </c>
      <c r="B36" s="85"/>
      <c r="C36" s="85"/>
      <c r="D36" s="11" t="s">
        <v>250</v>
      </c>
      <c r="E36" s="89"/>
      <c r="F36" s="5"/>
      <c r="G36" s="5"/>
    </row>
    <row r="37" spans="1:7" x14ac:dyDescent="0.35">
      <c r="A37" s="306"/>
      <c r="B37" s="85"/>
      <c r="C37" s="85"/>
      <c r="D37" s="86"/>
      <c r="E37" s="90"/>
      <c r="F37" s="5"/>
      <c r="G37" s="5"/>
    </row>
    <row r="38" spans="1:7" x14ac:dyDescent="0.35">
      <c r="A38" s="10" t="s">
        <v>6</v>
      </c>
      <c r="B38" s="10"/>
      <c r="C38" s="10"/>
      <c r="D38" s="10"/>
      <c r="E38" s="5"/>
      <c r="F38" s="5"/>
      <c r="G38" s="5"/>
    </row>
    <row r="39" spans="1:7" ht="21" x14ac:dyDescent="0.5">
      <c r="A39" s="307"/>
      <c r="B39" s="5"/>
      <c r="C39" s="36"/>
      <c r="D39" s="6"/>
      <c r="E39" s="5"/>
      <c r="F39" s="5"/>
      <c r="G39" s="5"/>
    </row>
    <row r="40" spans="1:7" ht="35" customHeight="1" x14ac:dyDescent="0.35">
      <c r="A40" s="324" t="s">
        <v>4</v>
      </c>
      <c r="B40" s="324"/>
      <c r="C40" s="324"/>
      <c r="D40" s="324"/>
      <c r="E40" s="91"/>
      <c r="F40" s="91"/>
      <c r="G40" s="91"/>
    </row>
  </sheetData>
  <sheetProtection algorithmName="SHA-512" hashValue="6OZZTshrO4LiiW/gHjGiS089NokAvHZhVhCIg7kE3nxU0q9PTmNCZhU1v2zxxI4lCXI+kCUUOVXqwYB8DXULRg==" saltValue="Vu8SNpJCYMDXgD/XNfbruA==" spinCount="100000" sheet="1" objects="1" scenarios="1"/>
  <mergeCells count="20">
    <mergeCell ref="E8:F8"/>
    <mergeCell ref="A27:C27"/>
    <mergeCell ref="A29:C29"/>
    <mergeCell ref="A1:G1"/>
    <mergeCell ref="A3:G3"/>
    <mergeCell ref="B6:G6"/>
    <mergeCell ref="B7:G7"/>
    <mergeCell ref="B10:G10"/>
    <mergeCell ref="B5:G5"/>
    <mergeCell ref="B9:G9"/>
    <mergeCell ref="A20:D20"/>
    <mergeCell ref="A22:D22"/>
    <mergeCell ref="A14:D14"/>
    <mergeCell ref="A16:D16"/>
    <mergeCell ref="G13:H14"/>
    <mergeCell ref="A31:C31"/>
    <mergeCell ref="A40:D40"/>
    <mergeCell ref="B33:C33"/>
    <mergeCell ref="B11:D11"/>
    <mergeCell ref="B8:C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tabColor theme="2" tint="-0.499984740745262"/>
  </sheetPr>
  <dimension ref="A1:K83"/>
  <sheetViews>
    <sheetView workbookViewId="0">
      <selection sqref="A1:F1"/>
    </sheetView>
  </sheetViews>
  <sheetFormatPr baseColWidth="10" defaultRowHeight="14.5" x14ac:dyDescent="0.35"/>
  <cols>
    <col min="1" max="1" width="4.54296875" style="17" customWidth="1"/>
    <col min="2" max="2" width="29.08984375" customWidth="1"/>
    <col min="3" max="3" width="26.36328125" customWidth="1"/>
    <col min="4" max="4" width="18.6328125" style="30" customWidth="1"/>
    <col min="5" max="5" width="6.54296875" customWidth="1"/>
    <col min="6" max="6" width="17.36328125" customWidth="1"/>
    <col min="7" max="7" width="20.54296875" customWidth="1"/>
  </cols>
  <sheetData>
    <row r="1" spans="1:11" ht="18.5" x14ac:dyDescent="0.45">
      <c r="A1" s="359" t="str">
        <f>CONCATENATE(Présentation!$A$1," - ","Inscription Accompagnateurs")</f>
        <v>Championnat de France para athlétisme adapté ADULTES 2022 - Inscription Accompagnateurs</v>
      </c>
      <c r="B1" s="359"/>
      <c r="C1" s="359"/>
      <c r="D1" s="359"/>
      <c r="E1" s="359"/>
      <c r="F1" s="359"/>
      <c r="G1" s="42"/>
      <c r="H1" s="42"/>
    </row>
    <row r="2" spans="1:11" s="121" customFormat="1" ht="15.75" customHeight="1" x14ac:dyDescent="0.35">
      <c r="A2" s="293"/>
      <c r="B2" s="294"/>
      <c r="C2" s="294"/>
      <c r="D2" s="294"/>
      <c r="E2" s="294"/>
      <c r="F2" s="294"/>
      <c r="G2" s="138"/>
      <c r="H2" s="138"/>
    </row>
    <row r="3" spans="1:11" s="121" customFormat="1" ht="15.75" customHeight="1" x14ac:dyDescent="0.35">
      <c r="A3" s="293"/>
      <c r="B3" s="145" t="s">
        <v>66</v>
      </c>
      <c r="C3" s="356" t="str">
        <f>IF('Fiche association'!B6="","",'Fiche association'!B6)</f>
        <v>xxxx</v>
      </c>
      <c r="D3" s="356"/>
      <c r="E3" s="295"/>
      <c r="F3" s="295"/>
      <c r="G3" s="138"/>
      <c r="H3" s="138"/>
    </row>
    <row r="4" spans="1:11" s="121" customFormat="1" ht="15.5" x14ac:dyDescent="0.35">
      <c r="A4" s="296"/>
      <c r="B4" s="145" t="s">
        <v>67</v>
      </c>
      <c r="C4" s="146">
        <f>COUNTA(C6:C20)</f>
        <v>1</v>
      </c>
      <c r="D4" s="293"/>
      <c r="E4" s="293"/>
      <c r="F4" s="293"/>
      <c r="G4" s="137"/>
    </row>
    <row r="5" spans="1:11" s="121" customFormat="1" ht="30.75" customHeight="1" x14ac:dyDescent="0.35">
      <c r="A5" s="297"/>
      <c r="B5" s="285" t="s">
        <v>258</v>
      </c>
      <c r="C5" s="285" t="s">
        <v>64</v>
      </c>
      <c r="D5" s="285" t="s">
        <v>103</v>
      </c>
      <c r="E5" s="357" t="s">
        <v>166</v>
      </c>
      <c r="F5" s="357"/>
    </row>
    <row r="6" spans="1:11" s="142" customFormat="1" ht="30" customHeight="1" x14ac:dyDescent="0.35">
      <c r="A6" s="298"/>
      <c r="B6" s="140" t="str">
        <f>IF('Fiche association'!D8="","",'Fiche association'!D8)</f>
        <v>xxxx</v>
      </c>
      <c r="C6" s="141" t="s">
        <v>65</v>
      </c>
      <c r="D6" s="286" t="str">
        <f>IF('Fiche association'!G8="","",'Fiche association'!G8)</f>
        <v>xxxx</v>
      </c>
      <c r="E6" s="358" t="str">
        <f>IF('Fiche association'!B9="","",'Fiche association'!B9)</f>
        <v>xxxx</v>
      </c>
      <c r="F6" s="358"/>
    </row>
    <row r="7" spans="1:11" s="121" customFormat="1" ht="30" customHeight="1" x14ac:dyDescent="0.35">
      <c r="A7" s="143"/>
      <c r="B7" s="268"/>
      <c r="C7" s="268"/>
      <c r="D7" s="266"/>
      <c r="E7" s="152"/>
      <c r="F7" s="152"/>
      <c r="G7" s="152"/>
    </row>
    <row r="8" spans="1:11" s="121" customFormat="1" ht="30" customHeight="1" x14ac:dyDescent="0.35">
      <c r="A8" s="143"/>
      <c r="B8" s="144"/>
      <c r="C8" s="144"/>
      <c r="D8" s="267"/>
      <c r="E8" s="152"/>
      <c r="F8" s="152"/>
      <c r="G8" s="152"/>
      <c r="H8" s="139"/>
      <c r="I8" s="139"/>
      <c r="J8" s="139"/>
      <c r="K8" s="139"/>
    </row>
    <row r="9" spans="1:11" s="121" customFormat="1" ht="30" customHeight="1" x14ac:dyDescent="0.35">
      <c r="A9" s="143"/>
      <c r="B9" s="144"/>
      <c r="C9" s="144"/>
      <c r="D9" s="267"/>
      <c r="E9" s="152"/>
      <c r="F9" s="152"/>
      <c r="G9" s="152"/>
      <c r="H9" s="139"/>
      <c r="I9" s="139"/>
      <c r="J9" s="139"/>
      <c r="K9" s="139"/>
    </row>
    <row r="10" spans="1:11" s="121" customFormat="1" ht="30" customHeight="1" x14ac:dyDescent="0.35">
      <c r="A10" s="143"/>
      <c r="B10" s="144"/>
      <c r="C10" s="144"/>
      <c r="D10" s="267"/>
      <c r="E10" s="152"/>
      <c r="F10" s="152"/>
      <c r="G10" s="152"/>
      <c r="H10" s="139"/>
      <c r="I10" s="139"/>
      <c r="J10" s="139"/>
      <c r="K10" s="139"/>
    </row>
    <row r="11" spans="1:11" s="121" customFormat="1" ht="30" customHeight="1" x14ac:dyDescent="0.35">
      <c r="A11" s="143"/>
      <c r="B11" s="144"/>
      <c r="C11" s="144"/>
      <c r="D11" s="267"/>
      <c r="E11" s="152"/>
      <c r="F11" s="152"/>
      <c r="G11" s="152"/>
      <c r="H11" s="139"/>
      <c r="I11" s="139"/>
      <c r="J11" s="139"/>
      <c r="K11" s="139"/>
    </row>
    <row r="12" spans="1:11" s="121" customFormat="1" ht="30" customHeight="1" x14ac:dyDescent="0.35">
      <c r="A12" s="143"/>
      <c r="B12" s="144"/>
      <c r="C12" s="144"/>
      <c r="D12" s="267"/>
      <c r="E12" s="152"/>
      <c r="F12" s="152"/>
      <c r="G12" s="152"/>
      <c r="H12" s="139"/>
      <c r="I12" s="139"/>
      <c r="J12" s="139"/>
      <c r="K12" s="139"/>
    </row>
    <row r="13" spans="1:11" s="121" customFormat="1" ht="30" customHeight="1" x14ac:dyDescent="0.35">
      <c r="A13" s="143"/>
      <c r="B13" s="144"/>
      <c r="C13" s="144"/>
      <c r="D13" s="267"/>
      <c r="E13" s="152"/>
      <c r="F13" s="152"/>
      <c r="G13" s="152"/>
      <c r="H13" s="139"/>
      <c r="I13" s="139"/>
      <c r="J13" s="139"/>
      <c r="K13" s="139"/>
    </row>
    <row r="14" spans="1:11" s="121" customFormat="1" ht="30" customHeight="1" x14ac:dyDescent="0.35">
      <c r="A14" s="143"/>
      <c r="B14" s="144"/>
      <c r="C14" s="144"/>
      <c r="D14" s="267"/>
      <c r="E14" s="152"/>
      <c r="F14" s="152"/>
      <c r="G14" s="152"/>
      <c r="H14" s="139"/>
      <c r="I14" s="139"/>
      <c r="J14" s="139"/>
      <c r="K14" s="139"/>
    </row>
    <row r="15" spans="1:11" s="121" customFormat="1" ht="30" customHeight="1" x14ac:dyDescent="0.35">
      <c r="A15" s="143"/>
      <c r="B15" s="144"/>
      <c r="C15" s="144"/>
      <c r="D15" s="267"/>
      <c r="E15" s="152"/>
      <c r="F15" s="152"/>
      <c r="G15" s="152"/>
      <c r="H15" s="139"/>
      <c r="I15" s="139"/>
      <c r="J15" s="139"/>
      <c r="K15" s="139"/>
    </row>
    <row r="16" spans="1:11" s="121" customFormat="1" ht="30" customHeight="1" x14ac:dyDescent="0.35">
      <c r="A16" s="143"/>
      <c r="B16" s="144"/>
      <c r="C16" s="144"/>
      <c r="D16" s="267"/>
      <c r="E16" s="152"/>
      <c r="F16" s="152"/>
      <c r="G16" s="153"/>
      <c r="H16" s="139"/>
      <c r="I16" s="139"/>
      <c r="J16" s="139"/>
      <c r="K16" s="139"/>
    </row>
    <row r="17" spans="1:7" s="121" customFormat="1" ht="30" customHeight="1" x14ac:dyDescent="0.35">
      <c r="A17" s="122"/>
      <c r="B17" s="152"/>
      <c r="C17" s="152"/>
      <c r="D17" s="154"/>
      <c r="E17" s="152"/>
      <c r="F17" s="152"/>
      <c r="G17" s="152"/>
    </row>
    <row r="18" spans="1:7" s="121" customFormat="1" ht="15.5" x14ac:dyDescent="0.35">
      <c r="A18" s="122"/>
      <c r="B18" s="152"/>
      <c r="C18" s="152"/>
      <c r="D18" s="154"/>
      <c r="E18" s="152"/>
      <c r="F18" s="152"/>
      <c r="G18" s="152"/>
    </row>
    <row r="19" spans="1:7" s="121" customFormat="1" ht="15.5" x14ac:dyDescent="0.35">
      <c r="A19" s="122"/>
      <c r="B19" s="152"/>
      <c r="C19" s="152"/>
      <c r="D19" s="154"/>
      <c r="E19" s="152"/>
      <c r="F19" s="152"/>
      <c r="G19" s="152"/>
    </row>
    <row r="20" spans="1:7" s="121" customFormat="1" ht="15.5" x14ac:dyDescent="0.35">
      <c r="A20" s="122"/>
      <c r="B20" s="152"/>
      <c r="C20" s="152"/>
      <c r="D20" s="154"/>
      <c r="E20" s="152"/>
      <c r="F20" s="152"/>
      <c r="G20" s="152"/>
    </row>
    <row r="21" spans="1:7" x14ac:dyDescent="0.35">
      <c r="B21" s="1"/>
      <c r="C21" s="1"/>
      <c r="D21" s="155"/>
      <c r="E21" s="1"/>
      <c r="F21" s="1"/>
      <c r="G21" s="1"/>
    </row>
    <row r="22" spans="1:7" x14ac:dyDescent="0.35">
      <c r="B22" s="1"/>
      <c r="C22" s="1"/>
      <c r="D22" s="155"/>
      <c r="E22" s="1"/>
      <c r="F22" s="1"/>
      <c r="G22" s="1"/>
    </row>
    <row r="23" spans="1:7" x14ac:dyDescent="0.35">
      <c r="B23" s="1"/>
      <c r="C23" s="1"/>
      <c r="D23" s="155"/>
      <c r="E23" s="1"/>
      <c r="F23" s="1"/>
      <c r="G23" s="1"/>
    </row>
    <row r="24" spans="1:7" x14ac:dyDescent="0.35">
      <c r="B24" s="1"/>
      <c r="C24" s="1"/>
      <c r="D24" s="155"/>
      <c r="E24" s="1"/>
      <c r="F24" s="1"/>
      <c r="G24" s="1"/>
    </row>
    <row r="25" spans="1:7" x14ac:dyDescent="0.35">
      <c r="B25" s="1"/>
      <c r="C25" s="1"/>
      <c r="D25" s="155"/>
      <c r="E25" s="1"/>
      <c r="F25" s="1"/>
      <c r="G25" s="1"/>
    </row>
    <row r="26" spans="1:7" x14ac:dyDescent="0.35">
      <c r="B26" s="1"/>
      <c r="C26" s="1"/>
      <c r="D26" s="155"/>
      <c r="E26" s="1"/>
      <c r="F26" s="1"/>
      <c r="G26" s="1"/>
    </row>
    <row r="27" spans="1:7" x14ac:dyDescent="0.35">
      <c r="B27" s="1"/>
      <c r="C27" s="1"/>
      <c r="D27" s="155"/>
      <c r="E27" s="1"/>
      <c r="F27" s="1"/>
      <c r="G27" s="1"/>
    </row>
    <row r="28" spans="1:7" x14ac:dyDescent="0.35">
      <c r="B28" s="1"/>
      <c r="C28" s="1"/>
      <c r="D28" s="155"/>
      <c r="E28" s="1"/>
      <c r="F28" s="1"/>
      <c r="G28" s="1"/>
    </row>
    <row r="29" spans="1:7" x14ac:dyDescent="0.35">
      <c r="B29" s="1"/>
      <c r="C29" s="1"/>
      <c r="D29" s="155"/>
      <c r="E29" s="1"/>
      <c r="F29" s="1"/>
      <c r="G29" s="1"/>
    </row>
    <row r="30" spans="1:7" x14ac:dyDescent="0.35">
      <c r="B30" s="1"/>
      <c r="C30" s="1"/>
      <c r="D30" s="155"/>
      <c r="E30" s="1"/>
      <c r="F30" s="1"/>
      <c r="G30" s="1"/>
    </row>
    <row r="31" spans="1:7" x14ac:dyDescent="0.35">
      <c r="B31" s="1"/>
      <c r="C31" s="1"/>
      <c r="D31" s="155"/>
      <c r="E31" s="1"/>
      <c r="F31" s="1"/>
      <c r="G31" s="1"/>
    </row>
    <row r="32" spans="1:7" x14ac:dyDescent="0.35">
      <c r="B32" s="1"/>
      <c r="C32" s="1"/>
      <c r="D32" s="155"/>
      <c r="E32" s="1"/>
      <c r="F32" s="1"/>
      <c r="G32" s="1"/>
    </row>
    <row r="33" spans="2:7" x14ac:dyDescent="0.35">
      <c r="B33" s="1"/>
      <c r="C33" s="1"/>
      <c r="D33" s="155"/>
      <c r="E33" s="1"/>
      <c r="F33" s="1"/>
      <c r="G33" s="1"/>
    </row>
    <row r="34" spans="2:7" x14ac:dyDescent="0.35">
      <c r="B34" s="1"/>
      <c r="C34" s="1"/>
      <c r="D34" s="155"/>
      <c r="E34" s="1"/>
      <c r="F34" s="1"/>
      <c r="G34" s="1"/>
    </row>
    <row r="35" spans="2:7" x14ac:dyDescent="0.35">
      <c r="B35" s="1"/>
      <c r="C35" s="1"/>
      <c r="D35" s="155"/>
      <c r="E35" s="1"/>
      <c r="F35" s="1"/>
      <c r="G35" s="1"/>
    </row>
    <row r="36" spans="2:7" x14ac:dyDescent="0.35">
      <c r="B36" s="1"/>
      <c r="C36" s="1"/>
      <c r="D36" s="155"/>
      <c r="E36" s="1"/>
      <c r="F36" s="1"/>
      <c r="G36" s="1"/>
    </row>
    <row r="37" spans="2:7" x14ac:dyDescent="0.35">
      <c r="B37" s="1"/>
      <c r="C37" s="1"/>
      <c r="D37" s="155"/>
      <c r="E37" s="1"/>
      <c r="F37" s="1"/>
      <c r="G37" s="1"/>
    </row>
    <row r="38" spans="2:7" x14ac:dyDescent="0.35">
      <c r="B38" s="1"/>
      <c r="C38" s="1"/>
      <c r="D38" s="155"/>
      <c r="E38" s="1"/>
      <c r="F38" s="1"/>
      <c r="G38" s="1"/>
    </row>
    <row r="39" spans="2:7" x14ac:dyDescent="0.35">
      <c r="B39" s="1"/>
      <c r="C39" s="1"/>
      <c r="D39" s="155"/>
      <c r="E39" s="1"/>
      <c r="F39" s="1"/>
      <c r="G39" s="1"/>
    </row>
    <row r="40" spans="2:7" x14ac:dyDescent="0.35">
      <c r="B40" s="1"/>
      <c r="C40" s="1"/>
      <c r="D40" s="155"/>
      <c r="E40" s="1"/>
      <c r="F40" s="1"/>
      <c r="G40" s="1"/>
    </row>
    <row r="41" spans="2:7" x14ac:dyDescent="0.35">
      <c r="B41" s="1"/>
      <c r="C41" s="1"/>
      <c r="D41" s="155"/>
      <c r="E41" s="1"/>
      <c r="F41" s="1"/>
      <c r="G41" s="1"/>
    </row>
    <row r="42" spans="2:7" x14ac:dyDescent="0.35">
      <c r="B42" s="1"/>
      <c r="C42" s="1"/>
      <c r="D42" s="155"/>
      <c r="E42" s="1"/>
      <c r="F42" s="1"/>
      <c r="G42" s="1"/>
    </row>
    <row r="43" spans="2:7" x14ac:dyDescent="0.35">
      <c r="B43" s="1"/>
      <c r="C43" s="1"/>
      <c r="D43" s="155"/>
      <c r="E43" s="1"/>
      <c r="F43" s="1"/>
      <c r="G43" s="1"/>
    </row>
    <row r="44" spans="2:7" x14ac:dyDescent="0.35">
      <c r="B44" s="1"/>
      <c r="C44" s="1"/>
      <c r="D44" s="155"/>
      <c r="E44" s="1"/>
      <c r="F44" s="1"/>
      <c r="G44" s="1"/>
    </row>
    <row r="45" spans="2:7" x14ac:dyDescent="0.35">
      <c r="B45" s="1"/>
      <c r="C45" s="1"/>
      <c r="D45" s="155"/>
      <c r="E45" s="1"/>
      <c r="F45" s="1"/>
      <c r="G45" s="1"/>
    </row>
    <row r="46" spans="2:7" x14ac:dyDescent="0.35">
      <c r="B46" s="1"/>
      <c r="C46" s="1"/>
      <c r="D46" s="155"/>
      <c r="E46" s="1"/>
      <c r="F46" s="1"/>
      <c r="G46" s="1"/>
    </row>
    <row r="47" spans="2:7" x14ac:dyDescent="0.35">
      <c r="B47" s="1"/>
      <c r="C47" s="1"/>
      <c r="D47" s="155"/>
      <c r="E47" s="1"/>
      <c r="F47" s="1"/>
      <c r="G47" s="1"/>
    </row>
    <row r="48" spans="2:7" x14ac:dyDescent="0.35">
      <c r="B48" s="1"/>
      <c r="C48" s="1"/>
      <c r="D48" s="155"/>
      <c r="E48" s="1"/>
      <c r="F48" s="1"/>
      <c r="G48" s="1"/>
    </row>
    <row r="49" spans="2:7" x14ac:dyDescent="0.35">
      <c r="B49" s="1"/>
      <c r="C49" s="1"/>
      <c r="D49" s="155"/>
      <c r="E49" s="1"/>
      <c r="F49" s="1"/>
      <c r="G49" s="1"/>
    </row>
    <row r="50" spans="2:7" x14ac:dyDescent="0.35">
      <c r="B50" s="1"/>
      <c r="C50" s="1"/>
      <c r="D50" s="155"/>
      <c r="E50" s="1"/>
      <c r="F50" s="1"/>
      <c r="G50" s="1"/>
    </row>
    <row r="51" spans="2:7" x14ac:dyDescent="0.35">
      <c r="B51" s="1"/>
      <c r="C51" s="1"/>
      <c r="D51" s="155"/>
      <c r="E51" s="1"/>
      <c r="F51" s="1"/>
      <c r="G51" s="1"/>
    </row>
    <row r="52" spans="2:7" x14ac:dyDescent="0.35">
      <c r="B52" s="1"/>
      <c r="C52" s="1"/>
      <c r="D52" s="155"/>
      <c r="E52" s="1"/>
      <c r="F52" s="1"/>
      <c r="G52" s="1"/>
    </row>
    <row r="53" spans="2:7" x14ac:dyDescent="0.35">
      <c r="B53" s="1"/>
      <c r="C53" s="1"/>
      <c r="D53" s="155"/>
      <c r="E53" s="1"/>
      <c r="F53" s="1"/>
      <c r="G53" s="1"/>
    </row>
    <row r="54" spans="2:7" x14ac:dyDescent="0.35">
      <c r="B54" s="1"/>
      <c r="C54" s="1"/>
      <c r="D54" s="155"/>
      <c r="E54" s="1"/>
      <c r="F54" s="1"/>
      <c r="G54" s="1"/>
    </row>
    <row r="55" spans="2:7" x14ac:dyDescent="0.35">
      <c r="B55" s="1"/>
      <c r="C55" s="1"/>
      <c r="D55" s="155"/>
      <c r="E55" s="1"/>
      <c r="F55" s="1"/>
      <c r="G55" s="1"/>
    </row>
    <row r="56" spans="2:7" x14ac:dyDescent="0.35">
      <c r="B56" s="1"/>
      <c r="C56" s="1"/>
      <c r="D56" s="155"/>
      <c r="E56" s="1"/>
      <c r="F56" s="1"/>
      <c r="G56" s="1"/>
    </row>
    <row r="57" spans="2:7" x14ac:dyDescent="0.35">
      <c r="B57" s="1"/>
      <c r="C57" s="1"/>
      <c r="D57" s="155"/>
      <c r="E57" s="1"/>
      <c r="F57" s="1"/>
      <c r="G57" s="1"/>
    </row>
    <row r="58" spans="2:7" x14ac:dyDescent="0.35">
      <c r="B58" s="1"/>
      <c r="C58" s="1"/>
      <c r="D58" s="155"/>
      <c r="E58" s="1"/>
      <c r="F58" s="1"/>
      <c r="G58" s="1"/>
    </row>
    <row r="59" spans="2:7" x14ac:dyDescent="0.35">
      <c r="B59" s="1"/>
      <c r="C59" s="1"/>
      <c r="D59" s="155"/>
      <c r="E59" s="1"/>
      <c r="F59" s="1"/>
      <c r="G59" s="1"/>
    </row>
    <row r="60" spans="2:7" x14ac:dyDescent="0.35">
      <c r="B60" s="1"/>
      <c r="C60" s="1"/>
      <c r="D60" s="155"/>
      <c r="E60" s="1"/>
      <c r="F60" s="1"/>
      <c r="G60" s="1"/>
    </row>
    <row r="61" spans="2:7" x14ac:dyDescent="0.35">
      <c r="B61" s="1"/>
      <c r="C61" s="1"/>
      <c r="D61" s="155"/>
      <c r="E61" s="1"/>
      <c r="F61" s="1"/>
      <c r="G61" s="1"/>
    </row>
    <row r="62" spans="2:7" x14ac:dyDescent="0.35">
      <c r="B62" s="1"/>
      <c r="C62" s="1"/>
      <c r="D62" s="155"/>
      <c r="E62" s="1"/>
      <c r="F62" s="1"/>
      <c r="G62" s="1"/>
    </row>
    <row r="63" spans="2:7" x14ac:dyDescent="0.35">
      <c r="B63" s="1"/>
      <c r="C63" s="1"/>
      <c r="D63" s="155"/>
      <c r="E63" s="1"/>
      <c r="F63" s="1"/>
      <c r="G63" s="1"/>
    </row>
    <row r="64" spans="2:7" x14ac:dyDescent="0.35">
      <c r="B64" s="1"/>
      <c r="C64" s="1"/>
      <c r="D64" s="155"/>
      <c r="E64" s="1"/>
      <c r="F64" s="1"/>
      <c r="G64" s="1"/>
    </row>
    <row r="65" spans="2:7" x14ac:dyDescent="0.35">
      <c r="B65" s="1"/>
      <c r="C65" s="1"/>
      <c r="D65" s="155"/>
      <c r="E65" s="1"/>
      <c r="F65" s="1"/>
      <c r="G65" s="1"/>
    </row>
    <row r="66" spans="2:7" x14ac:dyDescent="0.35">
      <c r="B66" s="1"/>
      <c r="C66" s="1"/>
      <c r="D66" s="155"/>
      <c r="E66" s="1"/>
      <c r="F66" s="1"/>
      <c r="G66" s="1"/>
    </row>
    <row r="67" spans="2:7" x14ac:dyDescent="0.35">
      <c r="B67" s="1"/>
      <c r="C67" s="1"/>
      <c r="D67" s="155"/>
      <c r="E67" s="1"/>
      <c r="F67" s="1"/>
      <c r="G67" s="1"/>
    </row>
    <row r="68" spans="2:7" x14ac:dyDescent="0.35">
      <c r="B68" s="1"/>
      <c r="C68" s="1"/>
      <c r="D68" s="155"/>
      <c r="E68" s="1"/>
      <c r="F68" s="1"/>
      <c r="G68" s="1"/>
    </row>
    <row r="69" spans="2:7" x14ac:dyDescent="0.35">
      <c r="B69" s="1"/>
      <c r="C69" s="1"/>
      <c r="D69" s="155"/>
      <c r="E69" s="1"/>
      <c r="F69" s="1"/>
      <c r="G69" s="1"/>
    </row>
    <row r="70" spans="2:7" x14ac:dyDescent="0.35">
      <c r="B70" s="1"/>
      <c r="C70" s="1"/>
      <c r="D70" s="155"/>
      <c r="E70" s="1"/>
      <c r="F70" s="1"/>
      <c r="G70" s="1"/>
    </row>
    <row r="71" spans="2:7" x14ac:dyDescent="0.35">
      <c r="B71" s="1"/>
      <c r="C71" s="1"/>
      <c r="D71" s="155"/>
      <c r="E71" s="1"/>
      <c r="F71" s="1"/>
      <c r="G71" s="1"/>
    </row>
    <row r="72" spans="2:7" x14ac:dyDescent="0.35">
      <c r="B72" s="1"/>
      <c r="C72" s="1"/>
      <c r="D72" s="155"/>
      <c r="E72" s="1"/>
      <c r="F72" s="1"/>
      <c r="G72" s="1"/>
    </row>
    <row r="73" spans="2:7" x14ac:dyDescent="0.35">
      <c r="B73" s="1"/>
      <c r="C73" s="1"/>
      <c r="D73" s="155"/>
      <c r="E73" s="1"/>
      <c r="F73" s="1"/>
      <c r="G73" s="1"/>
    </row>
    <row r="74" spans="2:7" x14ac:dyDescent="0.35">
      <c r="B74" s="1"/>
      <c r="C74" s="1"/>
      <c r="D74" s="155"/>
      <c r="E74" s="1"/>
      <c r="F74" s="1"/>
      <c r="G74" s="1"/>
    </row>
    <row r="75" spans="2:7" x14ac:dyDescent="0.35">
      <c r="B75" s="1"/>
      <c r="C75" s="1"/>
      <c r="D75" s="155"/>
      <c r="E75" s="1"/>
      <c r="F75" s="1"/>
      <c r="G75" s="1"/>
    </row>
    <row r="76" spans="2:7" x14ac:dyDescent="0.35">
      <c r="B76" s="1"/>
      <c r="C76" s="1"/>
      <c r="D76" s="155"/>
      <c r="E76" s="1"/>
      <c r="F76" s="1"/>
      <c r="G76" s="1"/>
    </row>
    <row r="77" spans="2:7" x14ac:dyDescent="0.35">
      <c r="B77" s="1"/>
      <c r="C77" s="1"/>
      <c r="D77" s="155"/>
      <c r="E77" s="1"/>
      <c r="F77" s="1"/>
      <c r="G77" s="1"/>
    </row>
    <row r="78" spans="2:7" x14ac:dyDescent="0.35">
      <c r="B78" s="1"/>
      <c r="C78" s="1"/>
      <c r="D78" s="155"/>
      <c r="E78" s="1"/>
      <c r="F78" s="1"/>
      <c r="G78" s="1"/>
    </row>
    <row r="79" spans="2:7" x14ac:dyDescent="0.35">
      <c r="B79" s="1"/>
      <c r="C79" s="1"/>
      <c r="D79" s="155"/>
      <c r="E79" s="1"/>
      <c r="F79" s="1"/>
      <c r="G79" s="1"/>
    </row>
    <row r="80" spans="2:7" x14ac:dyDescent="0.35">
      <c r="B80" s="1"/>
      <c r="C80" s="1"/>
      <c r="D80" s="155"/>
      <c r="E80" s="1"/>
      <c r="F80" s="1"/>
      <c r="G80" s="1"/>
    </row>
    <row r="81" spans="2:7" x14ac:dyDescent="0.35">
      <c r="B81" s="1"/>
      <c r="C81" s="1"/>
      <c r="D81" s="155"/>
      <c r="E81" s="1"/>
      <c r="F81" s="1"/>
      <c r="G81" s="1"/>
    </row>
    <row r="82" spans="2:7" x14ac:dyDescent="0.35">
      <c r="B82" s="1"/>
      <c r="C82" s="1"/>
      <c r="D82" s="155"/>
      <c r="E82" s="1"/>
      <c r="F82" s="1"/>
      <c r="G82" s="1"/>
    </row>
    <row r="83" spans="2:7" x14ac:dyDescent="0.35">
      <c r="B83" s="1"/>
      <c r="C83" s="1"/>
      <c r="D83" s="155"/>
      <c r="E83" s="1"/>
      <c r="F83" s="1"/>
      <c r="G83" s="1"/>
    </row>
  </sheetData>
  <sheetProtection algorithmName="SHA-512" hashValue="Q25ckodasDyAmKXw0iHfYJSlE0SYf/wXaYpnPaUZBBs/jeK0umtZB0zn7aQU4q9227ccAWPo7wp2AHSkKpYX2Q==" saltValue="wlsCiBm1MY119OevEMmhnw==" spinCount="100000" sheet="1" objects="1" scenarios="1"/>
  <mergeCells count="4">
    <mergeCell ref="C3:D3"/>
    <mergeCell ref="E5:F5"/>
    <mergeCell ref="E6:F6"/>
    <mergeCell ref="A1:F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4">
    <tabColor rgb="FF00B0F0"/>
    <pageSetUpPr fitToPage="1"/>
  </sheetPr>
  <dimension ref="A1:S33"/>
  <sheetViews>
    <sheetView zoomScale="110" workbookViewId="0">
      <selection activeCell="H5" sqref="H5"/>
    </sheetView>
  </sheetViews>
  <sheetFormatPr baseColWidth="10" defaultRowHeight="14.5" x14ac:dyDescent="0.35"/>
  <cols>
    <col min="1" max="1" width="4.54296875" customWidth="1"/>
    <col min="2" max="2" width="14.36328125" customWidth="1"/>
    <col min="3" max="3" width="13.54296875" customWidth="1"/>
    <col min="4" max="4" width="12" customWidth="1"/>
    <col min="5" max="5" width="16.08984375" customWidth="1"/>
    <col min="6" max="6" width="12.90625" customWidth="1"/>
    <col min="7" max="7" width="9.36328125" customWidth="1"/>
    <col min="8" max="8" width="7.6328125" customWidth="1"/>
    <col min="9" max="9" width="8.08984375" customWidth="1"/>
    <col min="10" max="10" width="11.6328125" customWidth="1"/>
    <col min="11" max="11" width="14.6328125" customWidth="1"/>
    <col min="12" max="12" width="16.08984375" customWidth="1"/>
    <col min="13" max="13" width="19.08984375" customWidth="1"/>
  </cols>
  <sheetData>
    <row r="1" spans="1:13" ht="18.5" x14ac:dyDescent="0.45">
      <c r="B1" s="389" t="str">
        <f>CONCATENATE(Présentation!$A$1," - ","Inscription Epreuves combinées")</f>
        <v>Championnat de France para athlétisme adapté ADULTES 2022 - Inscription Epreuves combinées</v>
      </c>
      <c r="C1" s="390"/>
      <c r="D1" s="390"/>
      <c r="E1" s="390"/>
      <c r="F1" s="390"/>
      <c r="G1" s="390"/>
      <c r="H1" s="390"/>
      <c r="I1" s="390"/>
      <c r="J1" s="390"/>
      <c r="K1" s="390"/>
      <c r="L1" s="390"/>
    </row>
    <row r="2" spans="1:13" ht="18.5" x14ac:dyDescent="0.45">
      <c r="B2" s="57"/>
      <c r="C2" s="58"/>
      <c r="D2" s="58"/>
      <c r="E2" s="58"/>
      <c r="F2" s="58"/>
      <c r="G2" s="58"/>
      <c r="H2" s="58"/>
      <c r="I2" s="58"/>
      <c r="J2" s="58"/>
      <c r="K2" s="58"/>
      <c r="L2" s="58"/>
    </row>
    <row r="3" spans="1:13" ht="15" thickBot="1" x14ac:dyDescent="0.4">
      <c r="B3" s="387" t="s">
        <v>100</v>
      </c>
      <c r="C3" s="387"/>
      <c r="D3" s="94" t="str">
        <f>IF('Fiche association'!D8="","",'Fiche association'!D8)</f>
        <v>xxxx</v>
      </c>
      <c r="E3" s="78"/>
      <c r="F3" s="388" t="s">
        <v>99</v>
      </c>
      <c r="G3" s="388"/>
      <c r="H3" s="94" t="str">
        <f>IF('Fiche association'!B6="","",'Fiche association'!B6)</f>
        <v>xxxx</v>
      </c>
      <c r="I3" s="78"/>
      <c r="J3" s="78"/>
      <c r="K3" s="78"/>
      <c r="L3" s="78"/>
      <c r="M3" s="79"/>
    </row>
    <row r="4" spans="1:13" ht="30.75" customHeight="1" thickBot="1" x14ac:dyDescent="0.4">
      <c r="A4" s="77"/>
      <c r="B4" s="68" t="s">
        <v>10</v>
      </c>
      <c r="C4" s="69" t="s">
        <v>11</v>
      </c>
      <c r="D4" s="70" t="s">
        <v>12</v>
      </c>
      <c r="E4" s="70" t="s">
        <v>8</v>
      </c>
      <c r="F4" s="70" t="s">
        <v>13</v>
      </c>
      <c r="G4" s="71" t="s">
        <v>9</v>
      </c>
      <c r="H4" s="72" t="s">
        <v>14</v>
      </c>
      <c r="I4" s="73" t="s">
        <v>15</v>
      </c>
      <c r="J4" s="74" t="s">
        <v>16</v>
      </c>
      <c r="K4" s="73" t="s">
        <v>26</v>
      </c>
      <c r="L4" s="75" t="s">
        <v>98</v>
      </c>
      <c r="M4" s="80"/>
    </row>
    <row r="5" spans="1:13" ht="20" customHeight="1" thickBot="1" x14ac:dyDescent="0.4">
      <c r="A5" s="81">
        <v>1</v>
      </c>
      <c r="B5" s="60" t="str">
        <f>IF('Fiche association'!B5="","",'Fiche association'!B5)</f>
        <v>xxxx</v>
      </c>
      <c r="C5" s="61"/>
      <c r="D5" s="61"/>
      <c r="E5" s="61"/>
      <c r="F5" s="62"/>
      <c r="G5" s="59"/>
      <c r="H5" s="55"/>
      <c r="I5" s="59"/>
      <c r="J5" s="56"/>
      <c r="K5" s="7"/>
      <c r="L5" s="76"/>
    </row>
    <row r="6" spans="1:13" ht="20" customHeight="1" thickBot="1" x14ac:dyDescent="0.4">
      <c r="A6" s="81">
        <v>2</v>
      </c>
      <c r="B6" s="63" t="str">
        <f>IF('Fiche association'!B5="","",'Fiche association'!B5)</f>
        <v>xxxx</v>
      </c>
      <c r="C6" s="61"/>
      <c r="D6" s="61"/>
      <c r="E6" s="61"/>
      <c r="F6" s="62"/>
      <c r="G6" s="59"/>
      <c r="H6" s="55"/>
      <c r="I6" s="59"/>
      <c r="J6" s="56"/>
      <c r="K6" s="7"/>
      <c r="L6" s="76"/>
    </row>
    <row r="7" spans="1:13" ht="20" customHeight="1" thickBot="1" x14ac:dyDescent="0.4">
      <c r="A7" s="81">
        <v>3</v>
      </c>
      <c r="B7" s="63" t="str">
        <f>IF('Fiche association'!B5="","",'Fiche association'!B5)</f>
        <v>xxxx</v>
      </c>
      <c r="C7" s="61"/>
      <c r="D7" s="61"/>
      <c r="E7" s="61"/>
      <c r="F7" s="62"/>
      <c r="G7" s="59"/>
      <c r="H7" s="55"/>
      <c r="I7" s="59"/>
      <c r="J7" s="56"/>
      <c r="K7" s="7"/>
      <c r="L7" s="76"/>
    </row>
    <row r="8" spans="1:13" ht="20" customHeight="1" thickBot="1" x14ac:dyDescent="0.4">
      <c r="A8" s="81">
        <v>4</v>
      </c>
      <c r="B8" s="63" t="str">
        <f>IF('Fiche association'!B5="","",'Fiche association'!B5)</f>
        <v>xxxx</v>
      </c>
      <c r="C8" s="61"/>
      <c r="D8" s="61"/>
      <c r="E8" s="61"/>
      <c r="F8" s="62"/>
      <c r="G8" s="59"/>
      <c r="H8" s="55"/>
      <c r="I8" s="59"/>
      <c r="J8" s="56"/>
      <c r="K8" s="7"/>
      <c r="L8" s="76"/>
    </row>
    <row r="9" spans="1:13" ht="20" customHeight="1" thickBot="1" x14ac:dyDescent="0.4">
      <c r="A9" s="81">
        <v>5</v>
      </c>
      <c r="B9" s="63" t="str">
        <f>IF('Fiche association'!B5="","",'Fiche association'!B5)</f>
        <v>xxxx</v>
      </c>
      <c r="C9" s="61"/>
      <c r="D9" s="61"/>
      <c r="E9" s="61"/>
      <c r="F9" s="62"/>
      <c r="G9" s="59"/>
      <c r="H9" s="55"/>
      <c r="I9" s="59"/>
      <c r="J9" s="56"/>
      <c r="K9" s="7"/>
      <c r="L9" s="76"/>
    </row>
    <row r="10" spans="1:13" ht="20" customHeight="1" thickBot="1" x14ac:dyDescent="0.4">
      <c r="A10" s="81">
        <v>6</v>
      </c>
      <c r="B10" s="63" t="str">
        <f>IF('Fiche association'!B5="","",'Fiche association'!B5)</f>
        <v>xxxx</v>
      </c>
      <c r="C10" s="61"/>
      <c r="D10" s="61"/>
      <c r="E10" s="61"/>
      <c r="F10" s="62"/>
      <c r="G10" s="59"/>
      <c r="H10" s="55"/>
      <c r="I10" s="59"/>
      <c r="J10" s="56"/>
      <c r="K10" s="7"/>
      <c r="L10" s="76"/>
    </row>
    <row r="11" spans="1:13" ht="20" customHeight="1" thickBot="1" x14ac:dyDescent="0.4">
      <c r="A11" s="81">
        <v>7</v>
      </c>
      <c r="B11" s="63" t="str">
        <f>IF('Fiche association'!B5="","",'Fiche association'!B5)</f>
        <v>xxxx</v>
      </c>
      <c r="C11" s="61"/>
      <c r="D11" s="61"/>
      <c r="E11" s="61"/>
      <c r="F11" s="62"/>
      <c r="G11" s="59"/>
      <c r="H11" s="55"/>
      <c r="I11" s="59"/>
      <c r="J11" s="56"/>
      <c r="K11" s="7"/>
      <c r="L11" s="76"/>
    </row>
    <row r="12" spans="1:13" ht="20" customHeight="1" thickBot="1" x14ac:dyDescent="0.4">
      <c r="A12" s="81">
        <v>8</v>
      </c>
      <c r="B12" s="63" t="str">
        <f>IF('Fiche association'!B5="","",'Fiche association'!B5)</f>
        <v>xxxx</v>
      </c>
      <c r="C12" s="61"/>
      <c r="D12" s="61"/>
      <c r="E12" s="61"/>
      <c r="F12" s="62"/>
      <c r="G12" s="59"/>
      <c r="H12" s="55"/>
      <c r="I12" s="59"/>
      <c r="J12" s="56"/>
      <c r="K12" s="7"/>
      <c r="L12" s="76"/>
    </row>
    <row r="13" spans="1:13" ht="20" customHeight="1" thickBot="1" x14ac:dyDescent="0.4">
      <c r="A13" s="81">
        <v>9</v>
      </c>
      <c r="B13" s="63" t="str">
        <f>IF('Fiche association'!B5="","",'Fiche association'!B5)</f>
        <v>xxxx</v>
      </c>
      <c r="C13" s="61"/>
      <c r="D13" s="61"/>
      <c r="E13" s="61"/>
      <c r="F13" s="62"/>
      <c r="G13" s="59"/>
      <c r="H13" s="55"/>
      <c r="I13" s="59"/>
      <c r="J13" s="56"/>
      <c r="K13" s="7"/>
      <c r="L13" s="76"/>
    </row>
    <row r="14" spans="1:13" ht="20" customHeight="1" thickBot="1" x14ac:dyDescent="0.4">
      <c r="A14" s="81">
        <v>10</v>
      </c>
      <c r="B14" s="63" t="str">
        <f>IF('Fiche association'!B5="","",'Fiche association'!B5)</f>
        <v>xxxx</v>
      </c>
      <c r="C14" s="61"/>
      <c r="D14" s="61"/>
      <c r="E14" s="61"/>
      <c r="F14" s="62"/>
      <c r="G14" s="59"/>
      <c r="H14" s="55"/>
      <c r="I14" s="59"/>
      <c r="J14" s="56"/>
      <c r="K14" s="7"/>
      <c r="L14" s="76"/>
    </row>
    <row r="15" spans="1:13" ht="20" customHeight="1" thickBot="1" x14ac:dyDescent="0.4">
      <c r="A15" s="81">
        <v>11</v>
      </c>
      <c r="B15" s="63" t="str">
        <f>IF('Fiche association'!B5="","",'Fiche association'!B5)</f>
        <v>xxxx</v>
      </c>
      <c r="C15" s="61"/>
      <c r="D15" s="61"/>
      <c r="E15" s="61"/>
      <c r="F15" s="62"/>
      <c r="G15" s="59"/>
      <c r="H15" s="55"/>
      <c r="I15" s="59"/>
      <c r="J15" s="56"/>
      <c r="K15" s="7"/>
      <c r="L15" s="76"/>
    </row>
    <row r="16" spans="1:13" ht="20" customHeight="1" thickBot="1" x14ac:dyDescent="0.4">
      <c r="A16" s="81">
        <v>12</v>
      </c>
      <c r="B16" s="63" t="str">
        <f>IF('Fiche association'!B5="","",'Fiche association'!B5)</f>
        <v>xxxx</v>
      </c>
      <c r="C16" s="61"/>
      <c r="D16" s="61"/>
      <c r="E16" s="61"/>
      <c r="F16" s="62"/>
      <c r="G16" s="59"/>
      <c r="H16" s="55"/>
      <c r="I16" s="59"/>
      <c r="J16" s="56"/>
      <c r="K16" s="7"/>
      <c r="L16" s="76"/>
    </row>
    <row r="17" spans="1:19" ht="20" customHeight="1" thickBot="1" x14ac:dyDescent="0.4">
      <c r="A17" s="81">
        <v>13</v>
      </c>
      <c r="B17" s="63" t="str">
        <f>IF('Fiche association'!B5="","",'Fiche association'!B5)</f>
        <v>xxxx</v>
      </c>
      <c r="C17" s="61"/>
      <c r="D17" s="61"/>
      <c r="E17" s="61"/>
      <c r="F17" s="62"/>
      <c r="G17" s="59"/>
      <c r="H17" s="55"/>
      <c r="I17" s="59"/>
      <c r="J17" s="56"/>
      <c r="K17" s="7"/>
      <c r="L17" s="76"/>
    </row>
    <row r="18" spans="1:19" ht="20" customHeight="1" thickBot="1" x14ac:dyDescent="0.4">
      <c r="A18" s="81">
        <v>14</v>
      </c>
      <c r="B18" s="63" t="str">
        <f>IF('Fiche association'!B5="","",'Fiche association'!B5)</f>
        <v>xxxx</v>
      </c>
      <c r="C18" s="61"/>
      <c r="D18" s="61"/>
      <c r="E18" s="61"/>
      <c r="F18" s="62"/>
      <c r="G18" s="59"/>
      <c r="H18" s="55"/>
      <c r="I18" s="59"/>
      <c r="J18" s="56"/>
      <c r="K18" s="7"/>
      <c r="L18" s="76"/>
    </row>
    <row r="19" spans="1:19" ht="20" customHeight="1" thickBot="1" x14ac:dyDescent="0.4">
      <c r="A19" s="81">
        <v>15</v>
      </c>
      <c r="B19" s="53" t="str">
        <f>IF('Fiche association'!B5="","",'Fiche association'!B5)</f>
        <v>xxxx</v>
      </c>
      <c r="C19" s="64"/>
      <c r="D19" s="64"/>
      <c r="E19" s="64"/>
      <c r="F19" s="65"/>
      <c r="G19" s="54"/>
      <c r="H19" s="55"/>
      <c r="I19" s="54"/>
      <c r="J19" s="56"/>
      <c r="K19" s="8"/>
      <c r="L19" s="76"/>
    </row>
    <row r="20" spans="1:19" x14ac:dyDescent="0.35">
      <c r="M20" s="17"/>
      <c r="N20" s="17"/>
      <c r="O20" s="17"/>
      <c r="P20" s="17"/>
      <c r="Q20" s="17"/>
      <c r="R20" s="17"/>
      <c r="S20" s="17"/>
    </row>
    <row r="21" spans="1:19" ht="15.5" x14ac:dyDescent="0.35">
      <c r="A21" s="43"/>
      <c r="B21" s="121" t="s">
        <v>19</v>
      </c>
      <c r="C21" s="121"/>
      <c r="D21" s="121"/>
      <c r="E21" s="121"/>
      <c r="F21" s="121"/>
      <c r="G21" s="121"/>
      <c r="H21" s="121"/>
      <c r="I21" s="121"/>
      <c r="J21" s="121"/>
      <c r="K21" s="121"/>
      <c r="L21" s="121"/>
    </row>
    <row r="22" spans="1:19" ht="15.5" x14ac:dyDescent="0.35">
      <c r="A22" s="43"/>
      <c r="B22" s="121" t="s">
        <v>156</v>
      </c>
      <c r="C22" s="121"/>
      <c r="D22" s="121"/>
      <c r="E22" s="121"/>
      <c r="F22" s="121"/>
      <c r="G22" s="121"/>
      <c r="H22" s="121"/>
      <c r="I22" s="121"/>
      <c r="J22" s="121"/>
      <c r="K22" s="121"/>
      <c r="L22" s="121"/>
    </row>
    <row r="23" spans="1:19" ht="15.5" x14ac:dyDescent="0.35">
      <c r="A23" s="373"/>
      <c r="B23" s="122" t="s">
        <v>157</v>
      </c>
      <c r="C23" s="121"/>
      <c r="D23" s="121"/>
      <c r="E23" s="121"/>
      <c r="F23" s="121"/>
      <c r="G23" s="121"/>
      <c r="H23" s="121"/>
      <c r="I23" s="121"/>
      <c r="J23" s="121"/>
      <c r="K23" s="121"/>
      <c r="L23" s="121"/>
    </row>
    <row r="24" spans="1:19" x14ac:dyDescent="0.35">
      <c r="A24" s="373"/>
      <c r="B24" s="391" t="s">
        <v>155</v>
      </c>
      <c r="C24" s="391"/>
      <c r="D24" s="391"/>
      <c r="E24" s="391"/>
      <c r="F24" s="391"/>
      <c r="G24" s="391"/>
      <c r="H24" s="391"/>
      <c r="I24" s="391"/>
      <c r="J24" s="391"/>
      <c r="K24" s="391"/>
      <c r="L24" s="391"/>
    </row>
    <row r="25" spans="1:19" ht="15" thickBot="1" x14ac:dyDescent="0.4">
      <c r="A25" s="373"/>
      <c r="B25" s="392"/>
      <c r="C25" s="392"/>
      <c r="D25" s="392"/>
      <c r="E25" s="392"/>
      <c r="F25" s="392"/>
      <c r="G25" s="392"/>
      <c r="H25" s="392"/>
      <c r="I25" s="392"/>
      <c r="J25" s="392"/>
      <c r="K25" s="392"/>
      <c r="L25" s="392"/>
    </row>
    <row r="26" spans="1:19" ht="15" thickBot="1" x14ac:dyDescent="0.4">
      <c r="A26" s="373"/>
      <c r="B26" s="393" t="s">
        <v>20</v>
      </c>
      <c r="C26" s="394"/>
      <c r="D26" s="394"/>
      <c r="E26" s="394"/>
      <c r="F26" s="394"/>
      <c r="G26" s="394"/>
      <c r="H26" s="394"/>
      <c r="I26" s="394"/>
      <c r="J26" s="394"/>
      <c r="K26" s="394"/>
      <c r="L26" s="395"/>
    </row>
    <row r="27" spans="1:19" ht="15" thickBot="1" x14ac:dyDescent="0.4">
      <c r="A27" s="373"/>
      <c r="B27" s="374" t="s">
        <v>21</v>
      </c>
      <c r="C27" s="377" t="s">
        <v>22</v>
      </c>
      <c r="D27" s="378"/>
      <c r="E27" s="379"/>
      <c r="F27" s="380"/>
      <c r="G27" s="381" t="s">
        <v>23</v>
      </c>
      <c r="H27" s="382"/>
      <c r="I27" s="13" t="s">
        <v>22</v>
      </c>
      <c r="J27" s="17"/>
      <c r="K27" s="17"/>
      <c r="L27" s="18"/>
    </row>
    <row r="28" spans="1:19" x14ac:dyDescent="0.35">
      <c r="A28" s="373"/>
      <c r="B28" s="375"/>
      <c r="C28" s="360" t="s">
        <v>24</v>
      </c>
      <c r="D28" s="361"/>
      <c r="E28" s="361"/>
      <c r="F28" s="362"/>
      <c r="G28" s="383"/>
      <c r="H28" s="384"/>
      <c r="I28" s="360" t="s">
        <v>24</v>
      </c>
      <c r="J28" s="361"/>
      <c r="K28" s="361"/>
      <c r="L28" s="362"/>
    </row>
    <row r="29" spans="1:19" x14ac:dyDescent="0.35">
      <c r="A29" s="373"/>
      <c r="B29" s="375"/>
      <c r="C29" s="363"/>
      <c r="D29" s="364"/>
      <c r="E29" s="364"/>
      <c r="F29" s="365"/>
      <c r="G29" s="383"/>
      <c r="H29" s="384"/>
      <c r="I29" s="363"/>
      <c r="J29" s="364"/>
      <c r="K29" s="364"/>
      <c r="L29" s="365"/>
    </row>
    <row r="30" spans="1:19" x14ac:dyDescent="0.35">
      <c r="A30" s="373"/>
      <c r="B30" s="375"/>
      <c r="C30" s="363"/>
      <c r="D30" s="364"/>
      <c r="E30" s="364"/>
      <c r="F30" s="365"/>
      <c r="G30" s="383"/>
      <c r="H30" s="384"/>
      <c r="I30" s="363"/>
      <c r="J30" s="364"/>
      <c r="K30" s="364"/>
      <c r="L30" s="365"/>
    </row>
    <row r="31" spans="1:19" x14ac:dyDescent="0.35">
      <c r="B31" s="375"/>
      <c r="C31" s="363"/>
      <c r="D31" s="364"/>
      <c r="E31" s="364"/>
      <c r="F31" s="365"/>
      <c r="G31" s="383"/>
      <c r="H31" s="384"/>
      <c r="I31" s="363"/>
      <c r="J31" s="364"/>
      <c r="K31" s="364"/>
      <c r="L31" s="365"/>
    </row>
    <row r="32" spans="1:19" ht="15" thickBot="1" x14ac:dyDescent="0.4">
      <c r="B32" s="375"/>
      <c r="C32" s="366"/>
      <c r="D32" s="367"/>
      <c r="E32" s="367"/>
      <c r="F32" s="368"/>
      <c r="G32" s="383"/>
      <c r="H32" s="384"/>
      <c r="I32" s="366"/>
      <c r="J32" s="367"/>
      <c r="K32" s="367"/>
      <c r="L32" s="368"/>
    </row>
    <row r="33" spans="2:12" ht="15" thickBot="1" x14ac:dyDescent="0.4">
      <c r="B33" s="376"/>
      <c r="C33" s="369" t="s">
        <v>25</v>
      </c>
      <c r="D33" s="370"/>
      <c r="E33" s="371"/>
      <c r="F33" s="372"/>
      <c r="G33" s="385"/>
      <c r="H33" s="386"/>
      <c r="I33" s="14" t="s">
        <v>25</v>
      </c>
      <c r="J33" s="15"/>
      <c r="K33" s="15"/>
      <c r="L33" s="16"/>
    </row>
  </sheetData>
  <mergeCells count="15">
    <mergeCell ref="B3:C3"/>
    <mergeCell ref="F3:G3"/>
    <mergeCell ref="B1:L1"/>
    <mergeCell ref="A23:A26"/>
    <mergeCell ref="B24:L25"/>
    <mergeCell ref="B26:L26"/>
    <mergeCell ref="I28:L32"/>
    <mergeCell ref="C33:D33"/>
    <mergeCell ref="E33:F33"/>
    <mergeCell ref="A27:A30"/>
    <mergeCell ref="B27:B33"/>
    <mergeCell ref="C27:D27"/>
    <mergeCell ref="E27:F27"/>
    <mergeCell ref="G27:H33"/>
    <mergeCell ref="C28:F32"/>
  </mergeCells>
  <conditionalFormatting sqref="J5:K5 J19">
    <cfRule type="expression" dxfId="32" priority="18">
      <formula>AND(#REF!&gt;1)</formula>
    </cfRule>
  </conditionalFormatting>
  <conditionalFormatting sqref="J6:K6">
    <cfRule type="expression" dxfId="31" priority="14">
      <formula>AND(#REF!&gt;1)</formula>
    </cfRule>
  </conditionalFormatting>
  <conditionalFormatting sqref="J8:K8">
    <cfRule type="expression" dxfId="30" priority="12">
      <formula>AND(#REF!&gt;1)</formula>
    </cfRule>
  </conditionalFormatting>
  <conditionalFormatting sqref="J18:K18">
    <cfRule type="expression" dxfId="29" priority="1">
      <formula>AND(#REF!&gt;1)</formula>
    </cfRule>
  </conditionalFormatting>
  <conditionalFormatting sqref="J7:K7">
    <cfRule type="expression" dxfId="28" priority="13">
      <formula>AND(#REF!&gt;1)</formula>
    </cfRule>
  </conditionalFormatting>
  <conditionalFormatting sqref="J9:K9">
    <cfRule type="expression" dxfId="27" priority="11">
      <formula>AND(#REF!&gt;1)</formula>
    </cfRule>
  </conditionalFormatting>
  <conditionalFormatting sqref="J10:K10">
    <cfRule type="expression" dxfId="26" priority="10">
      <formula>AND(#REF!&gt;1)</formula>
    </cfRule>
  </conditionalFormatting>
  <conditionalFormatting sqref="J11:K11">
    <cfRule type="expression" dxfId="25" priority="9">
      <formula>AND(#REF!&gt;1)</formula>
    </cfRule>
  </conditionalFormatting>
  <conditionalFormatting sqref="J12:K12">
    <cfRule type="expression" dxfId="24" priority="7">
      <formula>AND(#REF!&gt;1)</formula>
    </cfRule>
  </conditionalFormatting>
  <conditionalFormatting sqref="J13:K13">
    <cfRule type="expression" dxfId="23" priority="6">
      <formula>AND(#REF!&gt;1)</formula>
    </cfRule>
  </conditionalFormatting>
  <conditionalFormatting sqref="J15:K15">
    <cfRule type="expression" dxfId="22" priority="4">
      <formula>AND(#REF!&gt;1)</formula>
    </cfRule>
  </conditionalFormatting>
  <conditionalFormatting sqref="J14:K14">
    <cfRule type="expression" dxfId="21" priority="5">
      <formula>AND(#REF!&gt;1)</formula>
    </cfRule>
  </conditionalFormatting>
  <conditionalFormatting sqref="J16:K16">
    <cfRule type="expression" dxfId="20" priority="3">
      <formula>AND(#REF!&gt;1)</formula>
    </cfRule>
  </conditionalFormatting>
  <conditionalFormatting sqref="J17:K17">
    <cfRule type="expression" dxfId="19" priority="2">
      <formula>AND(#REF!&gt;1)</formula>
    </cfRule>
  </conditionalFormatting>
  <dataValidations count="2">
    <dataValidation type="list" allowBlank="1" showInputMessage="1" showErrorMessage="1" sqref="G5:G19" xr:uid="{00000000-0002-0000-0400-000000000000}">
      <formula1>"M,F"</formula1>
    </dataValidation>
    <dataValidation type="list" allowBlank="1" showInputMessage="1" showErrorMessage="1" sqref="I5:I19" xr:uid="{00000000-0002-0000-0400-000001000000}">
      <formula1>"AB,BC,CD"</formula1>
    </dataValidation>
  </dataValidations>
  <pageMargins left="0.31496062992125984" right="0.31496062992125984" top="0.35433070866141736" bottom="0.35433070866141736" header="0.31496062992125984" footer="0.31496062992125984"/>
  <pageSetup paperSize="9"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tabColor theme="5" tint="-0.249977111117893"/>
  </sheetPr>
  <dimension ref="A1:N50"/>
  <sheetViews>
    <sheetView workbookViewId="0">
      <selection activeCell="B1" sqref="B1:M1"/>
    </sheetView>
  </sheetViews>
  <sheetFormatPr baseColWidth="10" defaultRowHeight="14.5" x14ac:dyDescent="0.35"/>
  <cols>
    <col min="1" max="1" width="4.54296875" customWidth="1"/>
    <col min="2" max="2" width="8.6328125" customWidth="1"/>
    <col min="3" max="3" width="8.54296875" customWidth="1"/>
    <col min="4" max="4" width="14.6328125" customWidth="1"/>
    <col min="5" max="5" width="16.08984375" customWidth="1"/>
    <col min="6" max="6" width="11.6328125" customWidth="1"/>
    <col min="7" max="8" width="9.6328125" customWidth="1"/>
    <col min="9" max="10" width="8.08984375" hidden="1" customWidth="1"/>
    <col min="11" max="11" width="15.6328125" customWidth="1"/>
    <col min="12" max="12" width="12.453125" bestFit="1" customWidth="1"/>
    <col min="13" max="13" width="24.08984375" customWidth="1"/>
  </cols>
  <sheetData>
    <row r="1" spans="1:14" ht="18.5" x14ac:dyDescent="0.45">
      <c r="B1" s="389" t="str">
        <f>CONCATENATE(Présentation!$A$1," - ","Inscription Épreuves IND CD")</f>
        <v>Championnat de France para athlétisme adapté ADULTES 2022 - Inscription Épreuves IND CD</v>
      </c>
      <c r="C1" s="390"/>
      <c r="D1" s="390"/>
      <c r="E1" s="390"/>
      <c r="F1" s="390"/>
      <c r="G1" s="390"/>
      <c r="H1" s="390"/>
      <c r="I1" s="390"/>
      <c r="J1" s="390"/>
      <c r="K1" s="390"/>
      <c r="L1" s="390"/>
      <c r="M1" s="390"/>
    </row>
    <row r="2" spans="1:14" ht="18.5" x14ac:dyDescent="0.45">
      <c r="B2" s="57"/>
      <c r="C2" s="58"/>
      <c r="D2" s="58"/>
      <c r="E2" s="58"/>
      <c r="F2" s="58"/>
      <c r="G2" s="58"/>
      <c r="H2" s="58"/>
      <c r="I2" s="58"/>
      <c r="J2" s="272"/>
      <c r="K2" s="58"/>
      <c r="L2" s="58"/>
      <c r="M2" s="202"/>
    </row>
    <row r="3" spans="1:14" ht="16" thickBot="1" x14ac:dyDescent="0.4">
      <c r="A3" s="418" t="s">
        <v>170</v>
      </c>
      <c r="B3" s="418"/>
      <c r="C3" s="418"/>
      <c r="D3" s="287" t="str">
        <f>IF('Fiche association'!D8="","",'Fiche association'!D8)</f>
        <v>xxxx</v>
      </c>
      <c r="E3" s="78"/>
      <c r="F3" s="420" t="s">
        <v>99</v>
      </c>
      <c r="G3" s="420"/>
      <c r="H3" s="419" t="str">
        <f>IF('Fiche association'!B6="","",'Fiche association'!B6)</f>
        <v>xxxx</v>
      </c>
      <c r="I3" s="419"/>
      <c r="J3" s="419"/>
      <c r="K3" s="419"/>
      <c r="L3" s="78"/>
      <c r="M3" s="78"/>
    </row>
    <row r="4" spans="1:14" ht="30" customHeight="1" x14ac:dyDescent="0.35">
      <c r="A4" s="82"/>
      <c r="B4" s="277" t="s">
        <v>251</v>
      </c>
      <c r="C4" s="277" t="s">
        <v>11</v>
      </c>
      <c r="D4" s="277" t="s">
        <v>12</v>
      </c>
      <c r="E4" s="277" t="s">
        <v>8</v>
      </c>
      <c r="F4" s="277" t="s">
        <v>13</v>
      </c>
      <c r="G4" s="278" t="s">
        <v>9</v>
      </c>
      <c r="H4" s="279" t="s">
        <v>14</v>
      </c>
      <c r="I4" s="279" t="s">
        <v>15</v>
      </c>
      <c r="J4" s="279" t="s">
        <v>261</v>
      </c>
      <c r="K4" s="279" t="s">
        <v>252</v>
      </c>
      <c r="L4" s="279" t="s">
        <v>26</v>
      </c>
      <c r="M4" s="279" t="s">
        <v>229</v>
      </c>
    </row>
    <row r="5" spans="1:14" x14ac:dyDescent="0.35">
      <c r="A5" s="406">
        <v>1</v>
      </c>
      <c r="B5" s="409" t="str">
        <f>IF('Fiche association'!B5="","",'Fiche association'!B5)</f>
        <v>xxxx</v>
      </c>
      <c r="C5" s="403"/>
      <c r="D5" s="403"/>
      <c r="E5" s="403"/>
      <c r="F5" s="415"/>
      <c r="G5" s="412"/>
      <c r="H5" s="398" t="str">
        <f>IF(F5="","",IF(YEAR(F5)&gt;2003,"Hors âge",(VLOOKUP(YEAR(F5),Table!$A$7:$B$80,2,0))))</f>
        <v/>
      </c>
      <c r="I5" s="400" t="s">
        <v>27</v>
      </c>
      <c r="J5" s="400"/>
      <c r="K5" s="35"/>
      <c r="L5" s="35"/>
      <c r="M5" s="35"/>
    </row>
    <row r="6" spans="1:14" x14ac:dyDescent="0.35">
      <c r="A6" s="407"/>
      <c r="B6" s="410"/>
      <c r="C6" s="404"/>
      <c r="D6" s="404"/>
      <c r="E6" s="404"/>
      <c r="F6" s="416"/>
      <c r="G6" s="413"/>
      <c r="H6" s="398"/>
      <c r="I6" s="401"/>
      <c r="J6" s="401"/>
      <c r="K6" s="35"/>
      <c r="L6" s="35"/>
      <c r="M6" s="35"/>
    </row>
    <row r="7" spans="1:14" x14ac:dyDescent="0.35">
      <c r="A7" s="408"/>
      <c r="B7" s="411"/>
      <c r="C7" s="405"/>
      <c r="D7" s="405"/>
      <c r="E7" s="405"/>
      <c r="F7" s="417"/>
      <c r="G7" s="414"/>
      <c r="H7" s="399"/>
      <c r="I7" s="402"/>
      <c r="J7" s="402"/>
      <c r="K7" s="35"/>
      <c r="L7" s="35"/>
      <c r="M7" s="35"/>
    </row>
    <row r="8" spans="1:14" x14ac:dyDescent="0.35">
      <c r="A8" s="406">
        <v>2</v>
      </c>
      <c r="B8" s="409" t="str">
        <f>IF('Fiche association'!B5="","",'Fiche association'!B5)</f>
        <v>xxxx</v>
      </c>
      <c r="C8" s="403"/>
      <c r="D8" s="403"/>
      <c r="E8" s="403"/>
      <c r="F8" s="415"/>
      <c r="G8" s="412"/>
      <c r="H8" s="398" t="str">
        <f>IF(F8="","",IF(YEAR(F8)&gt;2003,"Hors âge",(VLOOKUP(YEAR(F8),Table!$A$7:$B$80,2,0))))</f>
        <v/>
      </c>
      <c r="I8" s="400" t="s">
        <v>27</v>
      </c>
      <c r="J8" s="400"/>
      <c r="K8" s="35"/>
      <c r="L8" s="35"/>
      <c r="M8" s="35"/>
    </row>
    <row r="9" spans="1:14" x14ac:dyDescent="0.35">
      <c r="A9" s="407"/>
      <c r="B9" s="410"/>
      <c r="C9" s="404"/>
      <c r="D9" s="404"/>
      <c r="E9" s="404"/>
      <c r="F9" s="416"/>
      <c r="G9" s="413"/>
      <c r="H9" s="398"/>
      <c r="I9" s="401"/>
      <c r="J9" s="401"/>
      <c r="K9" s="35"/>
      <c r="L9" s="35"/>
      <c r="M9" s="35"/>
    </row>
    <row r="10" spans="1:14" x14ac:dyDescent="0.35">
      <c r="A10" s="408"/>
      <c r="B10" s="411"/>
      <c r="C10" s="405"/>
      <c r="D10" s="405"/>
      <c r="E10" s="405"/>
      <c r="F10" s="417"/>
      <c r="G10" s="414"/>
      <c r="H10" s="399"/>
      <c r="I10" s="402"/>
      <c r="J10" s="402"/>
      <c r="K10" s="35"/>
      <c r="L10" s="35"/>
      <c r="M10" s="35"/>
    </row>
    <row r="11" spans="1:14" x14ac:dyDescent="0.35">
      <c r="A11" s="406">
        <v>3</v>
      </c>
      <c r="B11" s="409" t="str">
        <f>IF('Fiche association'!B5="","",'Fiche association'!B5)</f>
        <v>xxxx</v>
      </c>
      <c r="C11" s="403"/>
      <c r="D11" s="403"/>
      <c r="E11" s="403"/>
      <c r="F11" s="415"/>
      <c r="G11" s="412"/>
      <c r="H11" s="398" t="str">
        <f>IF(F11="","",IF(YEAR(F11)&gt;2003,"Hors âge",(VLOOKUP(YEAR(F11),Table!$A$7:$B$80,2,0))))</f>
        <v/>
      </c>
      <c r="I11" s="400" t="s">
        <v>27</v>
      </c>
      <c r="J11" s="400"/>
      <c r="K11" s="35"/>
      <c r="L11" s="35"/>
      <c r="M11" s="35"/>
    </row>
    <row r="12" spans="1:14" x14ac:dyDescent="0.35">
      <c r="A12" s="407"/>
      <c r="B12" s="410"/>
      <c r="C12" s="404"/>
      <c r="D12" s="404"/>
      <c r="E12" s="404"/>
      <c r="F12" s="416"/>
      <c r="G12" s="413"/>
      <c r="H12" s="398"/>
      <c r="I12" s="401"/>
      <c r="J12" s="401"/>
      <c r="K12" s="35"/>
      <c r="L12" s="35"/>
      <c r="M12" s="35"/>
    </row>
    <row r="13" spans="1:14" x14ac:dyDescent="0.35">
      <c r="A13" s="408"/>
      <c r="B13" s="411"/>
      <c r="C13" s="405"/>
      <c r="D13" s="405"/>
      <c r="E13" s="405"/>
      <c r="F13" s="417"/>
      <c r="G13" s="414"/>
      <c r="H13" s="399"/>
      <c r="I13" s="402"/>
      <c r="J13" s="402"/>
      <c r="K13" s="35"/>
      <c r="L13" s="35"/>
      <c r="M13" s="35"/>
      <c r="N13" s="27"/>
    </row>
    <row r="14" spans="1:14" x14ac:dyDescent="0.35">
      <c r="A14" s="406">
        <v>4</v>
      </c>
      <c r="B14" s="409" t="str">
        <f>IF('Fiche association'!B5="","",'Fiche association'!B5)</f>
        <v>xxxx</v>
      </c>
      <c r="C14" s="403"/>
      <c r="D14" s="403"/>
      <c r="E14" s="403"/>
      <c r="F14" s="415"/>
      <c r="G14" s="412"/>
      <c r="H14" s="398" t="str">
        <f>IF(F14="","",IF(YEAR(F14)&gt;2003,"Hors âge",(VLOOKUP(YEAR(F14),Table!$A$7:$B$80,2,0))))</f>
        <v/>
      </c>
      <c r="I14" s="400" t="s">
        <v>27</v>
      </c>
      <c r="J14" s="400"/>
      <c r="K14" s="35"/>
      <c r="L14" s="35"/>
      <c r="M14" s="35"/>
    </row>
    <row r="15" spans="1:14" x14ac:dyDescent="0.35">
      <c r="A15" s="407"/>
      <c r="B15" s="410"/>
      <c r="C15" s="404"/>
      <c r="D15" s="404"/>
      <c r="E15" s="404"/>
      <c r="F15" s="416"/>
      <c r="G15" s="413"/>
      <c r="H15" s="398"/>
      <c r="I15" s="401"/>
      <c r="J15" s="401"/>
      <c r="K15" s="35"/>
      <c r="L15" s="35"/>
      <c r="M15" s="35"/>
      <c r="N15" s="27"/>
    </row>
    <row r="16" spans="1:14" x14ac:dyDescent="0.35">
      <c r="A16" s="408"/>
      <c r="B16" s="411"/>
      <c r="C16" s="405"/>
      <c r="D16" s="405"/>
      <c r="E16" s="405"/>
      <c r="F16" s="417"/>
      <c r="G16" s="414"/>
      <c r="H16" s="399"/>
      <c r="I16" s="402"/>
      <c r="J16" s="402"/>
      <c r="K16" s="35"/>
      <c r="L16" s="35"/>
      <c r="M16" s="35"/>
      <c r="N16" s="27"/>
    </row>
    <row r="17" spans="1:14" x14ac:dyDescent="0.35">
      <c r="A17" s="406">
        <v>5</v>
      </c>
      <c r="B17" s="409" t="str">
        <f>IF('Fiche association'!B5="","",'Fiche association'!B5)</f>
        <v>xxxx</v>
      </c>
      <c r="C17" s="403"/>
      <c r="D17" s="403"/>
      <c r="E17" s="403"/>
      <c r="F17" s="415"/>
      <c r="G17" s="412"/>
      <c r="H17" s="398" t="str">
        <f>IF(F17="","",IF(YEAR(F17)&gt;2003,"Hors âge",(VLOOKUP(YEAR(F17),Table!$A$7:$B$80,2,0))))</f>
        <v/>
      </c>
      <c r="I17" s="400" t="s">
        <v>27</v>
      </c>
      <c r="J17" s="400"/>
      <c r="K17" s="35"/>
      <c r="L17" s="35"/>
      <c r="M17" s="35"/>
    </row>
    <row r="18" spans="1:14" x14ac:dyDescent="0.35">
      <c r="A18" s="407"/>
      <c r="B18" s="410"/>
      <c r="C18" s="404"/>
      <c r="D18" s="404"/>
      <c r="E18" s="404"/>
      <c r="F18" s="416"/>
      <c r="G18" s="413"/>
      <c r="H18" s="398"/>
      <c r="I18" s="401"/>
      <c r="J18" s="401"/>
      <c r="K18" s="35"/>
      <c r="L18" s="35"/>
      <c r="M18" s="35"/>
      <c r="N18" s="27"/>
    </row>
    <row r="19" spans="1:14" x14ac:dyDescent="0.35">
      <c r="A19" s="408"/>
      <c r="B19" s="411"/>
      <c r="C19" s="405"/>
      <c r="D19" s="405"/>
      <c r="E19" s="405"/>
      <c r="F19" s="417"/>
      <c r="G19" s="414"/>
      <c r="H19" s="399"/>
      <c r="I19" s="402"/>
      <c r="J19" s="402"/>
      <c r="K19" s="35"/>
      <c r="L19" s="35"/>
      <c r="M19" s="35"/>
      <c r="N19" s="27"/>
    </row>
    <row r="20" spans="1:14" x14ac:dyDescent="0.35">
      <c r="A20" s="406">
        <v>6</v>
      </c>
      <c r="B20" s="409" t="str">
        <f>IF('Fiche association'!B5="","",'Fiche association'!B5)</f>
        <v>xxxx</v>
      </c>
      <c r="C20" s="403"/>
      <c r="D20" s="403"/>
      <c r="E20" s="403"/>
      <c r="F20" s="415"/>
      <c r="G20" s="412"/>
      <c r="H20" s="398" t="str">
        <f>IF(F20="","",IF(YEAR(F20)&gt;2003,"Hors âge",(VLOOKUP(YEAR(F20),Table!$A$7:$B$80,2,0))))</f>
        <v/>
      </c>
      <c r="I20" s="400" t="s">
        <v>27</v>
      </c>
      <c r="J20" s="400"/>
      <c r="K20" s="35"/>
      <c r="L20" s="35"/>
      <c r="M20" s="35"/>
    </row>
    <row r="21" spans="1:14" x14ac:dyDescent="0.35">
      <c r="A21" s="407"/>
      <c r="B21" s="410"/>
      <c r="C21" s="404"/>
      <c r="D21" s="404"/>
      <c r="E21" s="404"/>
      <c r="F21" s="416"/>
      <c r="G21" s="413"/>
      <c r="H21" s="398"/>
      <c r="I21" s="401"/>
      <c r="J21" s="401"/>
      <c r="K21" s="35"/>
      <c r="L21" s="35"/>
      <c r="M21" s="35"/>
      <c r="N21" s="27"/>
    </row>
    <row r="22" spans="1:14" x14ac:dyDescent="0.35">
      <c r="A22" s="408"/>
      <c r="B22" s="411"/>
      <c r="C22" s="405"/>
      <c r="D22" s="405"/>
      <c r="E22" s="405"/>
      <c r="F22" s="417"/>
      <c r="G22" s="414"/>
      <c r="H22" s="399"/>
      <c r="I22" s="402"/>
      <c r="J22" s="402"/>
      <c r="K22" s="35"/>
      <c r="L22" s="35"/>
      <c r="M22" s="35"/>
      <c r="N22" s="27"/>
    </row>
    <row r="23" spans="1:14" x14ac:dyDescent="0.35">
      <c r="A23" s="406">
        <v>7</v>
      </c>
      <c r="B23" s="409" t="str">
        <f>IF('Fiche association'!B5="","",'Fiche association'!B5)</f>
        <v>xxxx</v>
      </c>
      <c r="C23" s="403"/>
      <c r="D23" s="403"/>
      <c r="E23" s="403"/>
      <c r="F23" s="415"/>
      <c r="G23" s="412"/>
      <c r="H23" s="398" t="str">
        <f>IF(F23="","",IF(YEAR(F23)&gt;2003,"Hors âge",(VLOOKUP(YEAR(F23),Table!$A$7:$B$80,2,0))))</f>
        <v/>
      </c>
      <c r="I23" s="400" t="s">
        <v>27</v>
      </c>
      <c r="J23" s="400"/>
      <c r="K23" s="35"/>
      <c r="L23" s="35"/>
      <c r="M23" s="35"/>
    </row>
    <row r="24" spans="1:14" x14ac:dyDescent="0.35">
      <c r="A24" s="407"/>
      <c r="B24" s="410"/>
      <c r="C24" s="404"/>
      <c r="D24" s="404"/>
      <c r="E24" s="404"/>
      <c r="F24" s="416"/>
      <c r="G24" s="413"/>
      <c r="H24" s="398"/>
      <c r="I24" s="401"/>
      <c r="J24" s="401"/>
      <c r="K24" s="35"/>
      <c r="L24" s="35"/>
      <c r="M24" s="35"/>
      <c r="N24" s="27"/>
    </row>
    <row r="25" spans="1:14" x14ac:dyDescent="0.35">
      <c r="A25" s="408"/>
      <c r="B25" s="411"/>
      <c r="C25" s="405"/>
      <c r="D25" s="405"/>
      <c r="E25" s="405"/>
      <c r="F25" s="417"/>
      <c r="G25" s="414"/>
      <c r="H25" s="399"/>
      <c r="I25" s="402"/>
      <c r="J25" s="402"/>
      <c r="K25" s="35"/>
      <c r="L25" s="35"/>
      <c r="M25" s="35"/>
      <c r="N25" s="27"/>
    </row>
    <row r="26" spans="1:14" ht="15.75" customHeight="1" x14ac:dyDescent="0.35">
      <c r="A26" s="406">
        <v>8</v>
      </c>
      <c r="B26" s="409" t="str">
        <f>IF('Fiche association'!B5="","",'Fiche association'!B5)</f>
        <v>xxxx</v>
      </c>
      <c r="C26" s="403"/>
      <c r="D26" s="403"/>
      <c r="E26" s="403"/>
      <c r="F26" s="415"/>
      <c r="G26" s="412"/>
      <c r="H26" s="398" t="str">
        <f>IF(F26="","",IF(YEAR(F26)&gt;2003,"Hors âge",(VLOOKUP(YEAR(F26),Table!$A$7:$B$80,2,0))))</f>
        <v/>
      </c>
      <c r="I26" s="400" t="s">
        <v>27</v>
      </c>
      <c r="J26" s="400"/>
      <c r="K26" s="35"/>
      <c r="L26" s="35"/>
      <c r="M26" s="35"/>
    </row>
    <row r="27" spans="1:14" x14ac:dyDescent="0.35">
      <c r="A27" s="407"/>
      <c r="B27" s="410"/>
      <c r="C27" s="404"/>
      <c r="D27" s="404"/>
      <c r="E27" s="404"/>
      <c r="F27" s="416"/>
      <c r="G27" s="413"/>
      <c r="H27" s="398"/>
      <c r="I27" s="401"/>
      <c r="J27" s="401"/>
      <c r="K27" s="35"/>
      <c r="L27" s="35"/>
      <c r="M27" s="35"/>
      <c r="N27" s="27"/>
    </row>
    <row r="28" spans="1:14" x14ac:dyDescent="0.35">
      <c r="A28" s="408"/>
      <c r="B28" s="411"/>
      <c r="C28" s="405"/>
      <c r="D28" s="405"/>
      <c r="E28" s="405"/>
      <c r="F28" s="417"/>
      <c r="G28" s="414"/>
      <c r="H28" s="399"/>
      <c r="I28" s="402"/>
      <c r="J28" s="402"/>
      <c r="K28" s="35"/>
      <c r="L28" s="35"/>
      <c r="M28" s="35"/>
      <c r="N28" s="27"/>
    </row>
    <row r="29" spans="1:14" x14ac:dyDescent="0.35">
      <c r="A29" s="406">
        <v>9</v>
      </c>
      <c r="B29" s="409" t="str">
        <f>IF('Fiche association'!B5="","",'Fiche association'!B5)</f>
        <v>xxxx</v>
      </c>
      <c r="C29" s="403"/>
      <c r="D29" s="403"/>
      <c r="E29" s="403"/>
      <c r="F29" s="415"/>
      <c r="G29" s="412"/>
      <c r="H29" s="398" t="str">
        <f>IF(F29="","",IF(YEAR(F29)&gt;2003,"Hors âge",(VLOOKUP(YEAR(F29),Table!$A$7:$B$80,2,0))))</f>
        <v/>
      </c>
      <c r="I29" s="400" t="s">
        <v>27</v>
      </c>
      <c r="J29" s="400"/>
      <c r="K29" s="35"/>
      <c r="L29" s="35"/>
      <c r="M29" s="35"/>
    </row>
    <row r="30" spans="1:14" x14ac:dyDescent="0.35">
      <c r="A30" s="407"/>
      <c r="B30" s="410"/>
      <c r="C30" s="404"/>
      <c r="D30" s="404"/>
      <c r="E30" s="404"/>
      <c r="F30" s="416"/>
      <c r="G30" s="413"/>
      <c r="H30" s="398"/>
      <c r="I30" s="401"/>
      <c r="J30" s="401"/>
      <c r="K30" s="35"/>
      <c r="L30" s="35"/>
      <c r="M30" s="35"/>
    </row>
    <row r="31" spans="1:14" x14ac:dyDescent="0.35">
      <c r="A31" s="408"/>
      <c r="B31" s="411"/>
      <c r="C31" s="405"/>
      <c r="D31" s="405"/>
      <c r="E31" s="405"/>
      <c r="F31" s="417"/>
      <c r="G31" s="414"/>
      <c r="H31" s="399"/>
      <c r="I31" s="402"/>
      <c r="J31" s="402"/>
      <c r="K31" s="35"/>
      <c r="L31" s="35"/>
      <c r="M31" s="35"/>
    </row>
    <row r="32" spans="1:14" x14ac:dyDescent="0.35">
      <c r="A32" s="406">
        <v>10</v>
      </c>
      <c r="B32" s="409" t="str">
        <f>IF('Fiche association'!B5="","",'Fiche association'!B5)</f>
        <v>xxxx</v>
      </c>
      <c r="C32" s="403"/>
      <c r="D32" s="403"/>
      <c r="E32" s="403"/>
      <c r="F32" s="415"/>
      <c r="G32" s="412"/>
      <c r="H32" s="398" t="str">
        <f>IF(F32="","",IF(YEAR(F32)&gt;2003,"Hors âge",(VLOOKUP(YEAR(F32),Table!$A$7:$B$80,2,0))))</f>
        <v/>
      </c>
      <c r="I32" s="400" t="s">
        <v>27</v>
      </c>
      <c r="J32" s="400"/>
      <c r="K32" s="35"/>
      <c r="L32" s="35"/>
      <c r="M32" s="35"/>
    </row>
    <row r="33" spans="1:13" x14ac:dyDescent="0.35">
      <c r="A33" s="407"/>
      <c r="B33" s="410"/>
      <c r="C33" s="404"/>
      <c r="D33" s="404"/>
      <c r="E33" s="404"/>
      <c r="F33" s="416"/>
      <c r="G33" s="413"/>
      <c r="H33" s="398"/>
      <c r="I33" s="401"/>
      <c r="J33" s="401"/>
      <c r="K33" s="35"/>
      <c r="L33" s="35"/>
      <c r="M33" s="35"/>
    </row>
    <row r="34" spans="1:13" ht="14.4" customHeight="1" x14ac:dyDescent="0.35">
      <c r="A34" s="408"/>
      <c r="B34" s="411"/>
      <c r="C34" s="405"/>
      <c r="D34" s="405"/>
      <c r="E34" s="405"/>
      <c r="F34" s="417"/>
      <c r="G34" s="414"/>
      <c r="H34" s="399"/>
      <c r="I34" s="402"/>
      <c r="J34" s="402"/>
      <c r="K34" s="35"/>
      <c r="L34" s="35"/>
      <c r="M34" s="35"/>
    </row>
    <row r="35" spans="1:13" x14ac:dyDescent="0.35">
      <c r="A35" s="373"/>
      <c r="B35" s="20"/>
    </row>
    <row r="36" spans="1:13" ht="15.5" x14ac:dyDescent="0.35">
      <c r="A36" s="373"/>
      <c r="B36" s="122"/>
    </row>
    <row r="37" spans="1:13" ht="15.5" x14ac:dyDescent="0.35">
      <c r="A37" s="373"/>
      <c r="B37" s="121" t="s">
        <v>19</v>
      </c>
      <c r="C37" s="121"/>
      <c r="D37" s="121"/>
      <c r="E37" s="121"/>
      <c r="F37" s="121"/>
      <c r="G37" s="121"/>
      <c r="H37" s="121"/>
      <c r="I37" s="121"/>
      <c r="J37" s="121"/>
      <c r="K37" s="121"/>
      <c r="L37" s="121"/>
      <c r="M37" s="121"/>
    </row>
    <row r="38" spans="1:13" ht="15.5" x14ac:dyDescent="0.35">
      <c r="A38" s="373"/>
      <c r="B38" s="121" t="s">
        <v>274</v>
      </c>
      <c r="C38" s="121"/>
      <c r="D38" s="121"/>
      <c r="E38" s="121"/>
      <c r="F38" s="121"/>
      <c r="G38" s="121"/>
      <c r="H38" s="121"/>
      <c r="I38" s="121"/>
      <c r="J38" s="121"/>
      <c r="K38" s="121"/>
      <c r="L38" s="121"/>
      <c r="M38" s="121"/>
    </row>
    <row r="39" spans="1:13" ht="15.5" x14ac:dyDescent="0.35">
      <c r="A39" s="373"/>
      <c r="B39" s="122" t="s">
        <v>254</v>
      </c>
      <c r="C39" s="121"/>
      <c r="D39" s="121"/>
      <c r="E39" s="121"/>
      <c r="F39" s="121"/>
      <c r="G39" s="121"/>
      <c r="H39" s="121"/>
      <c r="I39" s="121"/>
      <c r="J39" s="121"/>
      <c r="K39" s="121"/>
      <c r="L39" s="121"/>
      <c r="M39" s="121"/>
    </row>
    <row r="40" spans="1:13" x14ac:dyDescent="0.35">
      <c r="A40" s="373"/>
      <c r="B40" s="391" t="s">
        <v>255</v>
      </c>
      <c r="C40" s="391"/>
      <c r="D40" s="391"/>
      <c r="E40" s="391"/>
      <c r="F40" s="391"/>
      <c r="G40" s="391"/>
      <c r="H40" s="391"/>
      <c r="I40" s="391"/>
      <c r="J40" s="391"/>
      <c r="K40" s="391"/>
      <c r="L40" s="391"/>
      <c r="M40" s="391"/>
    </row>
    <row r="41" spans="1:13" ht="15" thickBot="1" x14ac:dyDescent="0.4">
      <c r="A41" s="373"/>
      <c r="B41" s="392"/>
      <c r="C41" s="392"/>
      <c r="D41" s="392"/>
      <c r="E41" s="392"/>
      <c r="F41" s="392"/>
      <c r="G41" s="392"/>
      <c r="H41" s="392"/>
      <c r="I41" s="392"/>
      <c r="J41" s="392"/>
      <c r="K41" s="392"/>
      <c r="L41" s="392"/>
      <c r="M41" s="392"/>
    </row>
    <row r="42" spans="1:13" ht="15" thickBot="1" x14ac:dyDescent="0.4">
      <c r="A42" s="373"/>
      <c r="B42" s="393" t="s">
        <v>256</v>
      </c>
      <c r="C42" s="394"/>
      <c r="D42" s="394"/>
      <c r="E42" s="394"/>
      <c r="F42" s="394"/>
      <c r="G42" s="394"/>
      <c r="H42" s="394"/>
      <c r="I42" s="394"/>
      <c r="J42" s="394"/>
      <c r="K42" s="394"/>
      <c r="L42" s="394"/>
      <c r="M42" s="395"/>
    </row>
    <row r="43" spans="1:13" ht="15" thickBot="1" x14ac:dyDescent="0.4">
      <c r="A43" s="373"/>
      <c r="B43" s="374" t="s">
        <v>21</v>
      </c>
      <c r="C43" s="377" t="s">
        <v>22</v>
      </c>
      <c r="D43" s="378"/>
      <c r="E43" s="379"/>
      <c r="F43" s="380"/>
      <c r="G43" s="381" t="s">
        <v>23</v>
      </c>
      <c r="H43" s="382"/>
      <c r="I43" s="13" t="s">
        <v>22</v>
      </c>
      <c r="J43" s="275"/>
      <c r="K43" s="377" t="s">
        <v>22</v>
      </c>
      <c r="L43" s="378"/>
      <c r="M43" s="203"/>
    </row>
    <row r="44" spans="1:13" x14ac:dyDescent="0.35">
      <c r="A44" s="373"/>
      <c r="B44" s="375"/>
      <c r="C44" s="360" t="s">
        <v>24</v>
      </c>
      <c r="D44" s="361"/>
      <c r="E44" s="361"/>
      <c r="F44" s="362"/>
      <c r="G44" s="383"/>
      <c r="H44" s="384"/>
      <c r="I44" s="360" t="s">
        <v>24</v>
      </c>
      <c r="J44" s="361"/>
      <c r="K44" s="361"/>
      <c r="L44" s="361"/>
      <c r="M44" s="362"/>
    </row>
    <row r="45" spans="1:13" x14ac:dyDescent="0.35">
      <c r="A45" s="373"/>
      <c r="B45" s="375"/>
      <c r="C45" s="363"/>
      <c r="D45" s="364"/>
      <c r="E45" s="364"/>
      <c r="F45" s="365"/>
      <c r="G45" s="383"/>
      <c r="H45" s="384"/>
      <c r="I45" s="363"/>
      <c r="J45" s="364"/>
      <c r="K45" s="364"/>
      <c r="L45" s="364"/>
      <c r="M45" s="365"/>
    </row>
    <row r="46" spans="1:13" x14ac:dyDescent="0.35">
      <c r="A46" s="373"/>
      <c r="B46" s="375"/>
      <c r="C46" s="363"/>
      <c r="D46" s="364"/>
      <c r="E46" s="364"/>
      <c r="F46" s="365"/>
      <c r="G46" s="383"/>
      <c r="H46" s="384"/>
      <c r="I46" s="363"/>
      <c r="J46" s="364"/>
      <c r="K46" s="364"/>
      <c r="L46" s="364"/>
      <c r="M46" s="365"/>
    </row>
    <row r="47" spans="1:13" x14ac:dyDescent="0.35">
      <c r="A47" s="373"/>
      <c r="B47" s="375"/>
      <c r="C47" s="363"/>
      <c r="D47" s="364"/>
      <c r="E47" s="364"/>
      <c r="F47" s="365"/>
      <c r="G47" s="383"/>
      <c r="H47" s="384"/>
      <c r="I47" s="363"/>
      <c r="J47" s="364"/>
      <c r="K47" s="364"/>
      <c r="L47" s="364"/>
      <c r="M47" s="365"/>
    </row>
    <row r="48" spans="1:13" ht="15" thickBot="1" x14ac:dyDescent="0.4">
      <c r="A48" s="373"/>
      <c r="B48" s="375"/>
      <c r="C48" s="366"/>
      <c r="D48" s="367"/>
      <c r="E48" s="367"/>
      <c r="F48" s="368"/>
      <c r="G48" s="383"/>
      <c r="H48" s="384"/>
      <c r="I48" s="366"/>
      <c r="J48" s="367"/>
      <c r="K48" s="367"/>
      <c r="L48" s="367"/>
      <c r="M48" s="368"/>
    </row>
    <row r="49" spans="1:13" ht="15" thickBot="1" x14ac:dyDescent="0.4">
      <c r="A49" s="373"/>
      <c r="B49" s="376"/>
      <c r="C49" s="369" t="s">
        <v>25</v>
      </c>
      <c r="D49" s="370"/>
      <c r="E49" s="396"/>
      <c r="F49" s="397"/>
      <c r="G49" s="385"/>
      <c r="H49" s="386"/>
      <c r="I49" s="14" t="s">
        <v>25</v>
      </c>
      <c r="J49" s="276"/>
      <c r="K49" s="157"/>
      <c r="L49" s="157"/>
      <c r="M49" s="204"/>
    </row>
    <row r="50" spans="1:13" x14ac:dyDescent="0.35">
      <c r="A50" s="373"/>
      <c r="B50" s="17"/>
    </row>
  </sheetData>
  <sheetProtection algorithmName="SHA-512" hashValue="BeM47HgGaraRXqPz5+yEA9ZaBUruPHRyleyoc2QwCUrin6cIeemfQWAQe+pnM1qQDpIfYiCNgw9IBhlamNKX4A==" saltValue="CGeRfTT4kKPOGCfR3DAoJg==" spinCount="100000" sheet="1" objects="1" scenarios="1"/>
  <dataConsolidate/>
  <mergeCells count="116">
    <mergeCell ref="J14:J16"/>
    <mergeCell ref="J17:J19"/>
    <mergeCell ref="J20:J22"/>
    <mergeCell ref="J23:J25"/>
    <mergeCell ref="J26:J28"/>
    <mergeCell ref="J29:J31"/>
    <mergeCell ref="J32:J34"/>
    <mergeCell ref="I23:I25"/>
    <mergeCell ref="H23:H25"/>
    <mergeCell ref="H29:H31"/>
    <mergeCell ref="I29:I31"/>
    <mergeCell ref="I5:I7"/>
    <mergeCell ref="I20:I22"/>
    <mergeCell ref="H20:H22"/>
    <mergeCell ref="G20:G22"/>
    <mergeCell ref="F8:F10"/>
    <mergeCell ref="G8:G10"/>
    <mergeCell ref="F5:F7"/>
    <mergeCell ref="G5:G7"/>
    <mergeCell ref="H5:H7"/>
    <mergeCell ref="H14:H16"/>
    <mergeCell ref="I14:I16"/>
    <mergeCell ref="F20:F22"/>
    <mergeCell ref="A3:C3"/>
    <mergeCell ref="A5:A7"/>
    <mergeCell ref="A8:A10"/>
    <mergeCell ref="I8:I10"/>
    <mergeCell ref="B11:B13"/>
    <mergeCell ref="C11:C13"/>
    <mergeCell ref="D11:D13"/>
    <mergeCell ref="E11:E13"/>
    <mergeCell ref="F11:F13"/>
    <mergeCell ref="G11:G13"/>
    <mergeCell ref="H11:H13"/>
    <mergeCell ref="I11:I13"/>
    <mergeCell ref="H8:H10"/>
    <mergeCell ref="H3:K3"/>
    <mergeCell ref="F3:G3"/>
    <mergeCell ref="J5:J7"/>
    <mergeCell ref="J8:J10"/>
    <mergeCell ref="J11:J13"/>
    <mergeCell ref="C5:C7"/>
    <mergeCell ref="D5:D7"/>
    <mergeCell ref="E5:E7"/>
    <mergeCell ref="C8:C10"/>
    <mergeCell ref="D8:D10"/>
    <mergeCell ref="E8:E10"/>
    <mergeCell ref="D14:D16"/>
    <mergeCell ref="B8:B10"/>
    <mergeCell ref="G14:G16"/>
    <mergeCell ref="A35:A50"/>
    <mergeCell ref="D26:D28"/>
    <mergeCell ref="E26:E28"/>
    <mergeCell ref="F26:F28"/>
    <mergeCell ref="A11:A13"/>
    <mergeCell ref="A14:A16"/>
    <mergeCell ref="A17:A19"/>
    <mergeCell ref="A20:A22"/>
    <mergeCell ref="A23:A25"/>
    <mergeCell ref="A26:A28"/>
    <mergeCell ref="F29:F31"/>
    <mergeCell ref="D20:D22"/>
    <mergeCell ref="C20:C22"/>
    <mergeCell ref="B20:B22"/>
    <mergeCell ref="G29:G31"/>
    <mergeCell ref="F32:F34"/>
    <mergeCell ref="G32:G34"/>
    <mergeCell ref="A29:A31"/>
    <mergeCell ref="B29:B31"/>
    <mergeCell ref="G23:G25"/>
    <mergeCell ref="E20:E22"/>
    <mergeCell ref="B1:M1"/>
    <mergeCell ref="G26:G28"/>
    <mergeCell ref="H26:H28"/>
    <mergeCell ref="I26:I28"/>
    <mergeCell ref="B26:B28"/>
    <mergeCell ref="C26:C28"/>
    <mergeCell ref="B23:B25"/>
    <mergeCell ref="C23:C25"/>
    <mergeCell ref="D23:D25"/>
    <mergeCell ref="E23:E25"/>
    <mergeCell ref="F23:F25"/>
    <mergeCell ref="E17:E19"/>
    <mergeCell ref="E14:E16"/>
    <mergeCell ref="F14:F16"/>
    <mergeCell ref="H17:H19"/>
    <mergeCell ref="I17:I19"/>
    <mergeCell ref="F17:F19"/>
    <mergeCell ref="G17:G19"/>
    <mergeCell ref="B17:B19"/>
    <mergeCell ref="C17:C19"/>
    <mergeCell ref="D17:D19"/>
    <mergeCell ref="B5:B7"/>
    <mergeCell ref="B14:B16"/>
    <mergeCell ref="C14:C16"/>
    <mergeCell ref="C29:C31"/>
    <mergeCell ref="D29:D31"/>
    <mergeCell ref="E29:E31"/>
    <mergeCell ref="A32:A34"/>
    <mergeCell ref="B32:B34"/>
    <mergeCell ref="C32:C34"/>
    <mergeCell ref="D32:D34"/>
    <mergeCell ref="E32:E34"/>
    <mergeCell ref="B43:B49"/>
    <mergeCell ref="C43:D43"/>
    <mergeCell ref="E43:F43"/>
    <mergeCell ref="G43:H49"/>
    <mergeCell ref="C44:F48"/>
    <mergeCell ref="I44:M48"/>
    <mergeCell ref="C49:D49"/>
    <mergeCell ref="E49:F49"/>
    <mergeCell ref="H32:H34"/>
    <mergeCell ref="I32:I34"/>
    <mergeCell ref="B40:M41"/>
    <mergeCell ref="B42:M42"/>
    <mergeCell ref="K43:L43"/>
  </mergeCells>
  <dataValidations count="2">
    <dataValidation type="list" allowBlank="1" showInputMessage="1" showErrorMessage="1" sqref="G5 G8 G11 G14 G17 G23 G26 G29 G20 G32" xr:uid="{00000000-0002-0000-0500-000000000000}">
      <formula1>"M,F"</formula1>
    </dataValidation>
    <dataValidation type="list" allowBlank="1" showInputMessage="1" showErrorMessage="1" sqref="J5:J34" xr:uid="{00000000-0002-0000-0500-000001000000}">
      <formula1>"XS,S,M,L,XL,XXL"</formula1>
    </dataValidation>
  </dataValidations>
  <pageMargins left="0.39370078740157483" right="0.39370078740157483" top="0.39370078740157483" bottom="0.39370078740157483" header="0.31496062992125984" footer="0.31496062992125984"/>
  <pageSetup paperSize="9" fitToHeight="0" orientation="landscape"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500-000002000000}">
          <x14:formula1>
            <xm:f>INDIRECT(Table!$AQ$2)</xm:f>
          </x14:formula1>
          <xm:sqref>K5:K7</xm:sqref>
        </x14:dataValidation>
        <x14:dataValidation type="list" allowBlank="1" showInputMessage="1" showErrorMessage="1" xr:uid="{00000000-0002-0000-0500-000003000000}">
          <x14:formula1>
            <xm:f>INDIRECT(Table!$AQ$3)</xm:f>
          </x14:formula1>
          <xm:sqref>K8:K10</xm:sqref>
        </x14:dataValidation>
        <x14:dataValidation type="list" allowBlank="1" showInputMessage="1" showErrorMessage="1" xr:uid="{00000000-0002-0000-0500-000004000000}">
          <x14:formula1>
            <xm:f>INDIRECT(Table!$AQ$4)</xm:f>
          </x14:formula1>
          <xm:sqref>K11:K13</xm:sqref>
        </x14:dataValidation>
        <x14:dataValidation type="list" allowBlank="1" showInputMessage="1" showErrorMessage="1" xr:uid="{00000000-0002-0000-0500-000005000000}">
          <x14:formula1>
            <xm:f>INDIRECT(Table!$AQ$5)</xm:f>
          </x14:formula1>
          <xm:sqref>K14:K16</xm:sqref>
        </x14:dataValidation>
        <x14:dataValidation type="list" allowBlank="1" showInputMessage="1" showErrorMessage="1" xr:uid="{00000000-0002-0000-0500-000006000000}">
          <x14:formula1>
            <xm:f>INDIRECT(Table!$AQ$6)</xm:f>
          </x14:formula1>
          <xm:sqref>K17:K19</xm:sqref>
        </x14:dataValidation>
        <x14:dataValidation type="list" allowBlank="1" showInputMessage="1" showErrorMessage="1" xr:uid="{00000000-0002-0000-0500-000007000000}">
          <x14:formula1>
            <xm:f>INDIRECT(Table!$AQ$7)</xm:f>
          </x14:formula1>
          <xm:sqref>K20:K22</xm:sqref>
        </x14:dataValidation>
        <x14:dataValidation type="list" allowBlank="1" showInputMessage="1" showErrorMessage="1" xr:uid="{00000000-0002-0000-0500-000008000000}">
          <x14:formula1>
            <xm:f>INDIRECT(Table!$AQ$8)</xm:f>
          </x14:formula1>
          <xm:sqref>K23:K25</xm:sqref>
        </x14:dataValidation>
        <x14:dataValidation type="list" allowBlank="1" showInputMessage="1" showErrorMessage="1" xr:uid="{00000000-0002-0000-0500-000009000000}">
          <x14:formula1>
            <xm:f>INDIRECT(Table!$AQ$9)</xm:f>
          </x14:formula1>
          <xm:sqref>K26:K28</xm:sqref>
        </x14:dataValidation>
        <x14:dataValidation type="list" allowBlank="1" showInputMessage="1" showErrorMessage="1" xr:uid="{00000000-0002-0000-0500-00000A000000}">
          <x14:formula1>
            <xm:f>INDIRECT(Table!#REF!)</xm:f>
          </x14:formula1>
          <xm:sqref>O5:O7</xm:sqref>
        </x14:dataValidation>
        <x14:dataValidation type="list" allowBlank="1" showInputMessage="1" showErrorMessage="1" xr:uid="{00000000-0002-0000-0500-00000B000000}">
          <x14:formula1>
            <xm:f>INDIRECT(Table!$AQ$10)</xm:f>
          </x14:formula1>
          <xm:sqref>K29:K31</xm:sqref>
        </x14:dataValidation>
        <x14:dataValidation type="list" allowBlank="1" showInputMessage="1" showErrorMessage="1" xr:uid="{00000000-0002-0000-0500-00000C000000}">
          <x14:formula1>
            <xm:f>INDIRECT(Table!$AQ$11)</xm:f>
          </x14:formula1>
          <xm:sqref>K32:K34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9">
    <tabColor theme="9" tint="-0.249977111117893"/>
  </sheetPr>
  <dimension ref="A1:N50"/>
  <sheetViews>
    <sheetView workbookViewId="0">
      <selection activeCell="B1" sqref="B1:M1"/>
    </sheetView>
  </sheetViews>
  <sheetFormatPr baseColWidth="10" defaultRowHeight="14.5" x14ac:dyDescent="0.35"/>
  <cols>
    <col min="1" max="1" width="4.54296875" customWidth="1"/>
    <col min="2" max="2" width="7.6328125" customWidth="1"/>
    <col min="3" max="3" width="9.36328125" bestFit="1" customWidth="1"/>
    <col min="4" max="4" width="14.6328125" customWidth="1"/>
    <col min="5" max="5" width="16.08984375" customWidth="1"/>
    <col min="6" max="6" width="11.6328125" customWidth="1"/>
    <col min="7" max="8" width="9.6328125" customWidth="1"/>
    <col min="9" max="10" width="8.08984375" hidden="1" customWidth="1"/>
    <col min="11" max="11" width="15.6328125" customWidth="1"/>
    <col min="12" max="12" width="14" customWidth="1"/>
    <col min="13" max="13" width="26.453125" customWidth="1"/>
    <col min="14" max="14" width="59.36328125" customWidth="1"/>
  </cols>
  <sheetData>
    <row r="1" spans="1:14" ht="18.5" x14ac:dyDescent="0.45">
      <c r="B1" s="389" t="str">
        <f>CONCATENATE(Présentation!$A$1," - ","Inscription Épreuves IND BC")</f>
        <v>Championnat de France para athlétisme adapté ADULTES 2022 - Inscription Épreuves IND BC</v>
      </c>
      <c r="C1" s="390"/>
      <c r="D1" s="390"/>
      <c r="E1" s="390"/>
      <c r="F1" s="390"/>
      <c r="G1" s="390"/>
      <c r="H1" s="390"/>
      <c r="I1" s="390"/>
      <c r="J1" s="390"/>
      <c r="K1" s="390"/>
      <c r="L1" s="390"/>
      <c r="M1" s="390"/>
    </row>
    <row r="2" spans="1:14" ht="18.5" x14ac:dyDescent="0.45">
      <c r="B2" s="66"/>
      <c r="C2" s="67"/>
      <c r="D2" s="67"/>
      <c r="E2" s="67"/>
      <c r="F2" s="67"/>
      <c r="G2" s="67"/>
      <c r="H2" s="67"/>
      <c r="I2" s="67"/>
      <c r="J2" s="272"/>
      <c r="K2" s="67"/>
      <c r="L2" s="67"/>
      <c r="M2" s="202"/>
    </row>
    <row r="3" spans="1:14" ht="16" thickBot="1" x14ac:dyDescent="0.4">
      <c r="A3" s="418" t="s">
        <v>170</v>
      </c>
      <c r="B3" s="418"/>
      <c r="C3" s="418"/>
      <c r="D3" s="287" t="str">
        <f>IF('Fiche association'!D8="","",'Fiche association'!D8)</f>
        <v>xxxx</v>
      </c>
      <c r="E3" s="78"/>
      <c r="F3" s="420" t="s">
        <v>99</v>
      </c>
      <c r="G3" s="420"/>
      <c r="H3" s="419" t="str">
        <f>IF('Fiche association'!B6="","",'Fiche association'!B6)</f>
        <v>xxxx</v>
      </c>
      <c r="I3" s="419"/>
      <c r="J3" s="419"/>
      <c r="K3" s="419"/>
      <c r="L3" s="78"/>
      <c r="M3" s="78"/>
    </row>
    <row r="4" spans="1:14" ht="30" customHeight="1" x14ac:dyDescent="0.35">
      <c r="A4" s="106"/>
      <c r="B4" s="107" t="s">
        <v>251</v>
      </c>
      <c r="C4" s="107" t="s">
        <v>11</v>
      </c>
      <c r="D4" s="107" t="s">
        <v>12</v>
      </c>
      <c r="E4" s="107" t="s">
        <v>8</v>
      </c>
      <c r="F4" s="107" t="s">
        <v>13</v>
      </c>
      <c r="G4" s="108" t="s">
        <v>9</v>
      </c>
      <c r="H4" s="109" t="s">
        <v>14</v>
      </c>
      <c r="I4" s="109" t="s">
        <v>15</v>
      </c>
      <c r="J4" s="109" t="s">
        <v>261</v>
      </c>
      <c r="K4" s="109" t="s">
        <v>252</v>
      </c>
      <c r="L4" s="109" t="s">
        <v>26</v>
      </c>
      <c r="M4" s="109" t="s">
        <v>229</v>
      </c>
    </row>
    <row r="5" spans="1:14" x14ac:dyDescent="0.35">
      <c r="A5" s="421">
        <v>1</v>
      </c>
      <c r="B5" s="423" t="str">
        <f>IF('Fiche association'!B5="","",'Fiche association'!B5)</f>
        <v>xxxx</v>
      </c>
      <c r="C5" s="403"/>
      <c r="D5" s="403"/>
      <c r="E5" s="403"/>
      <c r="F5" s="415"/>
      <c r="G5" s="412"/>
      <c r="H5" s="425" t="str">
        <f>IF(F5="","",IF(YEAR(F5)&gt;2003,"Hors âge",(VLOOKUP(YEAR(F5),Table!$A$7:$B$80,2,0))))</f>
        <v/>
      </c>
      <c r="I5" s="400" t="s">
        <v>58</v>
      </c>
      <c r="J5" s="400"/>
      <c r="K5" s="35"/>
      <c r="L5" s="35"/>
      <c r="M5" s="35"/>
    </row>
    <row r="6" spans="1:14" x14ac:dyDescent="0.35">
      <c r="A6" s="422"/>
      <c r="B6" s="398"/>
      <c r="C6" s="404"/>
      <c r="D6" s="404"/>
      <c r="E6" s="404"/>
      <c r="F6" s="416"/>
      <c r="G6" s="413"/>
      <c r="H6" s="425"/>
      <c r="I6" s="401"/>
      <c r="J6" s="401"/>
      <c r="K6" s="35"/>
      <c r="L6" s="35"/>
      <c r="M6" s="35"/>
    </row>
    <row r="7" spans="1:14" x14ac:dyDescent="0.35">
      <c r="A7" s="422"/>
      <c r="B7" s="398"/>
      <c r="C7" s="404"/>
      <c r="D7" s="404"/>
      <c r="E7" s="404"/>
      <c r="F7" s="416"/>
      <c r="G7" s="414"/>
      <c r="H7" s="425"/>
      <c r="I7" s="401"/>
      <c r="J7" s="402"/>
      <c r="K7" s="35"/>
      <c r="L7" s="35"/>
      <c r="M7" s="35"/>
    </row>
    <row r="8" spans="1:14" x14ac:dyDescent="0.35">
      <c r="A8" s="421">
        <v>2</v>
      </c>
      <c r="B8" s="423" t="str">
        <f>IF('Fiche association'!B5="","",'Fiche association'!B5)</f>
        <v>xxxx</v>
      </c>
      <c r="C8" s="403"/>
      <c r="D8" s="403"/>
      <c r="E8" s="403"/>
      <c r="F8" s="415"/>
      <c r="G8" s="412"/>
      <c r="H8" s="425" t="str">
        <f>IF(F8="","",IF(YEAR(F8)&gt;2003,"Hors âge",(VLOOKUP(YEAR(F8),Table!$A$7:$B$80,2,0))))</f>
        <v/>
      </c>
      <c r="I8" s="412" t="s">
        <v>58</v>
      </c>
      <c r="J8" s="400"/>
      <c r="K8" s="35"/>
      <c r="L8" s="35"/>
      <c r="M8" s="35"/>
    </row>
    <row r="9" spans="1:14" x14ac:dyDescent="0.35">
      <c r="A9" s="422"/>
      <c r="B9" s="398"/>
      <c r="C9" s="404"/>
      <c r="D9" s="404"/>
      <c r="E9" s="404"/>
      <c r="F9" s="416"/>
      <c r="G9" s="413"/>
      <c r="H9" s="425"/>
      <c r="I9" s="413"/>
      <c r="J9" s="401"/>
      <c r="K9" s="35"/>
      <c r="L9" s="35"/>
      <c r="M9" s="35"/>
    </row>
    <row r="10" spans="1:14" x14ac:dyDescent="0.35">
      <c r="A10" s="422"/>
      <c r="B10" s="398"/>
      <c r="C10" s="404"/>
      <c r="D10" s="404"/>
      <c r="E10" s="404"/>
      <c r="F10" s="417"/>
      <c r="G10" s="414"/>
      <c r="H10" s="425"/>
      <c r="I10" s="413"/>
      <c r="J10" s="402"/>
      <c r="K10" s="35"/>
      <c r="L10" s="35"/>
      <c r="M10" s="35"/>
    </row>
    <row r="11" spans="1:14" x14ac:dyDescent="0.35">
      <c r="A11" s="421">
        <v>3</v>
      </c>
      <c r="B11" s="423" t="str">
        <f>IF('Fiche association'!B5="","",'Fiche association'!B5)</f>
        <v>xxxx</v>
      </c>
      <c r="C11" s="403"/>
      <c r="D11" s="403"/>
      <c r="E11" s="403"/>
      <c r="F11" s="415"/>
      <c r="G11" s="412"/>
      <c r="H11" s="425" t="str">
        <f>IF(F11="","",IF(YEAR(F11)&gt;2003,"Hors âge",(VLOOKUP(YEAR(F11),Table!$A$7:$B$80,2,0))))</f>
        <v/>
      </c>
      <c r="I11" s="412" t="s">
        <v>58</v>
      </c>
      <c r="J11" s="400"/>
      <c r="K11" s="35"/>
      <c r="L11" s="35"/>
      <c r="M11" s="35"/>
    </row>
    <row r="12" spans="1:14" x14ac:dyDescent="0.35">
      <c r="A12" s="422"/>
      <c r="B12" s="398"/>
      <c r="C12" s="404"/>
      <c r="D12" s="404"/>
      <c r="E12" s="404"/>
      <c r="F12" s="416"/>
      <c r="G12" s="413"/>
      <c r="H12" s="425"/>
      <c r="I12" s="413"/>
      <c r="J12" s="401"/>
      <c r="K12" s="35"/>
      <c r="L12" s="35"/>
      <c r="M12" s="35"/>
    </row>
    <row r="13" spans="1:14" x14ac:dyDescent="0.35">
      <c r="A13" s="422"/>
      <c r="B13" s="398"/>
      <c r="C13" s="404"/>
      <c r="D13" s="404"/>
      <c r="E13" s="404"/>
      <c r="F13" s="417"/>
      <c r="G13" s="414"/>
      <c r="H13" s="425"/>
      <c r="I13" s="413"/>
      <c r="J13" s="402"/>
      <c r="K13" s="35"/>
      <c r="L13" s="35"/>
      <c r="M13" s="35"/>
    </row>
    <row r="14" spans="1:14" x14ac:dyDescent="0.35">
      <c r="A14" s="421">
        <v>4</v>
      </c>
      <c r="B14" s="423" t="str">
        <f>IF('Fiche association'!B5="","",'Fiche association'!B5)</f>
        <v>xxxx</v>
      </c>
      <c r="C14" s="403"/>
      <c r="D14" s="403"/>
      <c r="E14" s="403"/>
      <c r="F14" s="415"/>
      <c r="G14" s="412"/>
      <c r="H14" s="425" t="str">
        <f>IF(F14="","",IF(YEAR(F14)&gt;2003,"Hors âge",(VLOOKUP(YEAR(F14),Table!$A$7:$B$80,2,0))))</f>
        <v/>
      </c>
      <c r="I14" s="412" t="s">
        <v>58</v>
      </c>
      <c r="J14" s="400"/>
      <c r="K14" s="35"/>
      <c r="L14" s="35"/>
      <c r="M14" s="35"/>
    </row>
    <row r="15" spans="1:14" x14ac:dyDescent="0.35">
      <c r="A15" s="422"/>
      <c r="B15" s="398"/>
      <c r="C15" s="404"/>
      <c r="D15" s="404"/>
      <c r="E15" s="404"/>
      <c r="F15" s="416"/>
      <c r="G15" s="413"/>
      <c r="H15" s="425"/>
      <c r="I15" s="413"/>
      <c r="J15" s="401"/>
      <c r="K15" s="35"/>
      <c r="L15" s="35"/>
      <c r="M15" s="35"/>
    </row>
    <row r="16" spans="1:14" x14ac:dyDescent="0.35">
      <c r="A16" s="422"/>
      <c r="B16" s="398"/>
      <c r="C16" s="404"/>
      <c r="D16" s="404"/>
      <c r="E16" s="404"/>
      <c r="F16" s="417"/>
      <c r="G16" s="414"/>
      <c r="H16" s="425"/>
      <c r="I16" s="413"/>
      <c r="J16" s="402"/>
      <c r="K16" s="35"/>
      <c r="L16" s="35"/>
      <c r="M16" s="35"/>
      <c r="N16" s="27"/>
    </row>
    <row r="17" spans="1:14" x14ac:dyDescent="0.35">
      <c r="A17" s="421">
        <v>5</v>
      </c>
      <c r="B17" s="423" t="str">
        <f>IF('Fiche association'!B5="","",'Fiche association'!B5)</f>
        <v>xxxx</v>
      </c>
      <c r="C17" s="403"/>
      <c r="D17" s="403"/>
      <c r="E17" s="403"/>
      <c r="F17" s="415"/>
      <c r="G17" s="412"/>
      <c r="H17" s="425" t="str">
        <f>IF(F17="","",IF(YEAR(F17)&gt;2003,"Hors âge",(VLOOKUP(YEAR(F17),Table!$A$7:$B$80,2,0))))</f>
        <v/>
      </c>
      <c r="I17" s="412" t="s">
        <v>58</v>
      </c>
      <c r="J17" s="400"/>
      <c r="K17" s="35"/>
      <c r="L17" s="35"/>
      <c r="M17" s="35"/>
    </row>
    <row r="18" spans="1:14" x14ac:dyDescent="0.35">
      <c r="A18" s="422"/>
      <c r="B18" s="398"/>
      <c r="C18" s="404"/>
      <c r="D18" s="404"/>
      <c r="E18" s="404"/>
      <c r="F18" s="416"/>
      <c r="G18" s="413"/>
      <c r="H18" s="425"/>
      <c r="I18" s="413"/>
      <c r="J18" s="401"/>
      <c r="K18" s="35"/>
      <c r="L18" s="35"/>
      <c r="M18" s="35"/>
    </row>
    <row r="19" spans="1:14" x14ac:dyDescent="0.35">
      <c r="A19" s="422"/>
      <c r="B19" s="398"/>
      <c r="C19" s="404"/>
      <c r="D19" s="404"/>
      <c r="E19" s="404"/>
      <c r="F19" s="417"/>
      <c r="G19" s="414"/>
      <c r="H19" s="425"/>
      <c r="I19" s="413"/>
      <c r="J19" s="402"/>
      <c r="K19" s="35"/>
      <c r="L19" s="35"/>
      <c r="M19" s="35"/>
      <c r="N19" s="27"/>
    </row>
    <row r="20" spans="1:14" x14ac:dyDescent="0.35">
      <c r="A20" s="421">
        <v>6</v>
      </c>
      <c r="B20" s="423" t="str">
        <f>IF('Fiche association'!B5="","",'Fiche association'!B5)</f>
        <v>xxxx</v>
      </c>
      <c r="C20" s="403"/>
      <c r="D20" s="403"/>
      <c r="E20" s="403"/>
      <c r="F20" s="415"/>
      <c r="G20" s="412"/>
      <c r="H20" s="425" t="str">
        <f>IF(F20="","",IF(YEAR(F20)&gt;2003,"Hors âge",(VLOOKUP(YEAR(F20),Table!$A$7:$B$80,2,0))))</f>
        <v/>
      </c>
      <c r="I20" s="412" t="s">
        <v>58</v>
      </c>
      <c r="J20" s="400"/>
      <c r="K20" s="35"/>
      <c r="L20" s="35"/>
      <c r="M20" s="35"/>
    </row>
    <row r="21" spans="1:14" x14ac:dyDescent="0.35">
      <c r="A21" s="422"/>
      <c r="B21" s="398"/>
      <c r="C21" s="404"/>
      <c r="D21" s="404"/>
      <c r="E21" s="404"/>
      <c r="F21" s="416"/>
      <c r="G21" s="413"/>
      <c r="H21" s="425"/>
      <c r="I21" s="413"/>
      <c r="J21" s="401"/>
      <c r="K21" s="35"/>
      <c r="L21" s="35"/>
      <c r="M21" s="35"/>
    </row>
    <row r="22" spans="1:14" x14ac:dyDescent="0.35">
      <c r="A22" s="422"/>
      <c r="B22" s="398"/>
      <c r="C22" s="404"/>
      <c r="D22" s="404"/>
      <c r="E22" s="404"/>
      <c r="F22" s="416"/>
      <c r="G22" s="414"/>
      <c r="H22" s="425"/>
      <c r="I22" s="413"/>
      <c r="J22" s="402"/>
      <c r="K22" s="35"/>
      <c r="L22" s="35"/>
      <c r="M22" s="35"/>
      <c r="N22" s="27"/>
    </row>
    <row r="23" spans="1:14" x14ac:dyDescent="0.35">
      <c r="A23" s="421">
        <v>7</v>
      </c>
      <c r="B23" s="423" t="str">
        <f>IF('Fiche association'!B5="","",'Fiche association'!B5)</f>
        <v>xxxx</v>
      </c>
      <c r="C23" s="403"/>
      <c r="D23" s="403"/>
      <c r="E23" s="403"/>
      <c r="F23" s="415"/>
      <c r="G23" s="412"/>
      <c r="H23" s="425" t="str">
        <f>IF(F23="","",IF(YEAR(F23)&gt;2003,"Hors âge",(VLOOKUP(YEAR(F23),Table!$A$7:$B$80,2,0))))</f>
        <v/>
      </c>
      <c r="I23" s="412" t="s">
        <v>58</v>
      </c>
      <c r="J23" s="400"/>
      <c r="K23" s="35"/>
      <c r="L23" s="35"/>
      <c r="M23" s="35"/>
    </row>
    <row r="24" spans="1:14" x14ac:dyDescent="0.35">
      <c r="A24" s="422"/>
      <c r="B24" s="398"/>
      <c r="C24" s="404"/>
      <c r="D24" s="404"/>
      <c r="E24" s="404"/>
      <c r="F24" s="416"/>
      <c r="G24" s="413"/>
      <c r="H24" s="425"/>
      <c r="I24" s="413"/>
      <c r="J24" s="401"/>
      <c r="K24" s="35"/>
      <c r="L24" s="35"/>
      <c r="M24" s="35"/>
    </row>
    <row r="25" spans="1:14" x14ac:dyDescent="0.35">
      <c r="A25" s="422"/>
      <c r="B25" s="398"/>
      <c r="C25" s="404"/>
      <c r="D25" s="404"/>
      <c r="E25" s="404"/>
      <c r="F25" s="416"/>
      <c r="G25" s="414"/>
      <c r="H25" s="425"/>
      <c r="I25" s="413"/>
      <c r="J25" s="402"/>
      <c r="K25" s="35"/>
      <c r="L25" s="35"/>
      <c r="M25" s="35"/>
      <c r="N25" s="27"/>
    </row>
    <row r="26" spans="1:14" ht="15.75" customHeight="1" x14ac:dyDescent="0.35">
      <c r="A26" s="421">
        <v>8</v>
      </c>
      <c r="B26" s="423" t="str">
        <f>IF('Fiche association'!B5="","",'Fiche association'!B5)</f>
        <v>xxxx</v>
      </c>
      <c r="C26" s="403"/>
      <c r="D26" s="403"/>
      <c r="E26" s="403"/>
      <c r="F26" s="415"/>
      <c r="G26" s="412"/>
      <c r="H26" s="425" t="str">
        <f>IF(F26="","",IF(YEAR(F26)&gt;2003,"Hors âge",(VLOOKUP(YEAR(F26),Table!$A$7:$B$80,2,0))))</f>
        <v/>
      </c>
      <c r="I26" s="412" t="s">
        <v>58</v>
      </c>
      <c r="J26" s="400"/>
      <c r="K26" s="35"/>
      <c r="L26" s="35"/>
      <c r="M26" s="35"/>
    </row>
    <row r="27" spans="1:14" ht="15.75" customHeight="1" x14ac:dyDescent="0.35">
      <c r="A27" s="422"/>
      <c r="B27" s="398"/>
      <c r="C27" s="404"/>
      <c r="D27" s="404"/>
      <c r="E27" s="404"/>
      <c r="F27" s="416"/>
      <c r="G27" s="413"/>
      <c r="H27" s="425"/>
      <c r="I27" s="413"/>
      <c r="J27" s="401"/>
      <c r="K27" s="35"/>
      <c r="L27" s="35"/>
      <c r="M27" s="35"/>
    </row>
    <row r="28" spans="1:14" x14ac:dyDescent="0.35">
      <c r="A28" s="422"/>
      <c r="B28" s="398"/>
      <c r="C28" s="404"/>
      <c r="D28" s="404"/>
      <c r="E28" s="404"/>
      <c r="F28" s="416"/>
      <c r="G28" s="414"/>
      <c r="H28" s="425"/>
      <c r="I28" s="413"/>
      <c r="J28" s="402"/>
      <c r="K28" s="35"/>
      <c r="L28" s="35"/>
      <c r="M28" s="35"/>
      <c r="N28" s="27"/>
    </row>
    <row r="29" spans="1:14" x14ac:dyDescent="0.35">
      <c r="A29" s="421">
        <v>9</v>
      </c>
      <c r="B29" s="423" t="str">
        <f>IF('Fiche association'!B5="","",'Fiche association'!B5)</f>
        <v>xxxx</v>
      </c>
      <c r="C29" s="403"/>
      <c r="D29" s="403"/>
      <c r="E29" s="403"/>
      <c r="F29" s="415"/>
      <c r="G29" s="412"/>
      <c r="H29" s="425" t="str">
        <f>IF(F29="","",IF(YEAR(F29)&gt;2003,"Hors âge",(VLOOKUP(YEAR(F29),Table!$A$7:$B$80,2,0))))</f>
        <v/>
      </c>
      <c r="I29" s="412" t="s">
        <v>58</v>
      </c>
      <c r="J29" s="400"/>
      <c r="K29" s="35"/>
      <c r="L29" s="35"/>
      <c r="M29" s="35"/>
    </row>
    <row r="30" spans="1:14" x14ac:dyDescent="0.35">
      <c r="A30" s="422"/>
      <c r="B30" s="398"/>
      <c r="C30" s="404"/>
      <c r="D30" s="404"/>
      <c r="E30" s="404"/>
      <c r="F30" s="416"/>
      <c r="G30" s="413"/>
      <c r="H30" s="425"/>
      <c r="I30" s="413"/>
      <c r="J30" s="401"/>
      <c r="K30" s="35"/>
      <c r="L30" s="35"/>
      <c r="M30" s="35"/>
    </row>
    <row r="31" spans="1:14" x14ac:dyDescent="0.35">
      <c r="A31" s="422"/>
      <c r="B31" s="398"/>
      <c r="C31" s="404"/>
      <c r="D31" s="404"/>
      <c r="E31" s="404"/>
      <c r="F31" s="416"/>
      <c r="G31" s="414"/>
      <c r="H31" s="425"/>
      <c r="I31" s="413"/>
      <c r="J31" s="402"/>
      <c r="K31" s="35"/>
      <c r="L31" s="35"/>
      <c r="M31" s="35"/>
      <c r="N31" s="27"/>
    </row>
    <row r="32" spans="1:14" x14ac:dyDescent="0.35">
      <c r="A32" s="421">
        <v>10</v>
      </c>
      <c r="B32" s="423" t="str">
        <f>IF('Fiche association'!B5="","",'Fiche association'!B5)</f>
        <v>xxxx</v>
      </c>
      <c r="C32" s="403"/>
      <c r="D32" s="403"/>
      <c r="E32" s="403"/>
      <c r="F32" s="415"/>
      <c r="G32" s="412"/>
      <c r="H32" s="425" t="str">
        <f>IF(F32="","",IF(YEAR(F32)&gt;2003,"Hors âge",(VLOOKUP(YEAR(F32),Table!$A$7:$B$80,2,0))))</f>
        <v/>
      </c>
      <c r="I32" s="412" t="s">
        <v>58</v>
      </c>
      <c r="J32" s="400"/>
      <c r="K32" s="35"/>
      <c r="L32" s="35"/>
      <c r="M32" s="35"/>
    </row>
    <row r="33" spans="1:14" x14ac:dyDescent="0.35">
      <c r="A33" s="422"/>
      <c r="B33" s="398"/>
      <c r="C33" s="404"/>
      <c r="D33" s="404"/>
      <c r="E33" s="404"/>
      <c r="F33" s="416"/>
      <c r="G33" s="413"/>
      <c r="H33" s="425"/>
      <c r="I33" s="413"/>
      <c r="J33" s="401"/>
      <c r="K33" s="35"/>
      <c r="L33" s="35"/>
      <c r="M33" s="35"/>
    </row>
    <row r="34" spans="1:14" x14ac:dyDescent="0.35">
      <c r="A34" s="424"/>
      <c r="B34" s="399"/>
      <c r="C34" s="405"/>
      <c r="D34" s="405"/>
      <c r="E34" s="405"/>
      <c r="F34" s="417"/>
      <c r="G34" s="414"/>
      <c r="H34" s="425"/>
      <c r="I34" s="414"/>
      <c r="J34" s="402"/>
      <c r="K34" s="35"/>
      <c r="L34" s="35"/>
      <c r="M34" s="35"/>
      <c r="N34" s="27"/>
    </row>
    <row r="35" spans="1:14" x14ac:dyDescent="0.35">
      <c r="A35" s="43"/>
      <c r="B35" s="17"/>
    </row>
    <row r="36" spans="1:14" ht="15.5" x14ac:dyDescent="0.35">
      <c r="A36" s="43"/>
      <c r="B36" s="122"/>
    </row>
    <row r="37" spans="1:14" ht="15.5" x14ac:dyDescent="0.35">
      <c r="A37" s="43"/>
      <c r="B37" s="121" t="s">
        <v>19</v>
      </c>
      <c r="C37" s="121"/>
      <c r="D37" s="121"/>
      <c r="E37" s="121"/>
      <c r="F37" s="121"/>
      <c r="G37" s="121"/>
      <c r="H37" s="121"/>
      <c r="I37" s="121"/>
      <c r="J37" s="121"/>
      <c r="K37" s="121"/>
      <c r="L37" s="121"/>
      <c r="M37" s="121"/>
    </row>
    <row r="38" spans="1:14" ht="15.5" x14ac:dyDescent="0.35">
      <c r="A38" s="43"/>
      <c r="B38" s="121" t="s">
        <v>274</v>
      </c>
      <c r="C38" s="121"/>
      <c r="D38" s="121"/>
      <c r="E38" s="121"/>
      <c r="F38" s="121"/>
      <c r="G38" s="121"/>
      <c r="H38" s="121"/>
      <c r="I38" s="121"/>
      <c r="J38" s="121"/>
      <c r="K38" s="121"/>
      <c r="L38" s="121"/>
      <c r="M38" s="121"/>
    </row>
    <row r="39" spans="1:14" ht="15.5" x14ac:dyDescent="0.35">
      <c r="A39" s="43"/>
      <c r="B39" s="122" t="s">
        <v>254</v>
      </c>
      <c r="C39" s="121"/>
      <c r="D39" s="121"/>
      <c r="E39" s="121"/>
      <c r="F39" s="121"/>
      <c r="G39" s="121"/>
      <c r="H39" s="121"/>
      <c r="I39" s="121"/>
      <c r="J39" s="121"/>
      <c r="K39" s="121"/>
      <c r="L39" s="121"/>
      <c r="M39" s="121"/>
    </row>
    <row r="40" spans="1:14" x14ac:dyDescent="0.35">
      <c r="A40" s="43"/>
      <c r="B40" s="391" t="s">
        <v>255</v>
      </c>
      <c r="C40" s="391"/>
      <c r="D40" s="391"/>
      <c r="E40" s="391"/>
      <c r="F40" s="391"/>
      <c r="G40" s="391"/>
      <c r="H40" s="391"/>
      <c r="I40" s="391"/>
      <c r="J40" s="391"/>
      <c r="K40" s="391"/>
      <c r="L40" s="391"/>
      <c r="M40" s="391"/>
    </row>
    <row r="41" spans="1:14" ht="15" thickBot="1" x14ac:dyDescent="0.4">
      <c r="A41" s="43"/>
      <c r="B41" s="392"/>
      <c r="C41" s="392"/>
      <c r="D41" s="392"/>
      <c r="E41" s="392"/>
      <c r="F41" s="392"/>
      <c r="G41" s="392"/>
      <c r="H41" s="392"/>
      <c r="I41" s="392"/>
      <c r="J41" s="392"/>
      <c r="K41" s="392"/>
      <c r="L41" s="392"/>
      <c r="M41" s="392"/>
    </row>
    <row r="42" spans="1:14" ht="15" thickBot="1" x14ac:dyDescent="0.4">
      <c r="A42" s="252"/>
      <c r="B42" s="393" t="s">
        <v>256</v>
      </c>
      <c r="C42" s="394"/>
      <c r="D42" s="394"/>
      <c r="E42" s="394"/>
      <c r="F42" s="394"/>
      <c r="G42" s="394"/>
      <c r="H42" s="394"/>
      <c r="I42" s="394"/>
      <c r="J42" s="394"/>
      <c r="K42" s="394"/>
      <c r="L42" s="394"/>
      <c r="M42" s="395"/>
    </row>
    <row r="43" spans="1:14" ht="15" thickBot="1" x14ac:dyDescent="0.4">
      <c r="A43" s="373"/>
      <c r="B43" s="374" t="s">
        <v>21</v>
      </c>
      <c r="C43" s="377" t="s">
        <v>22</v>
      </c>
      <c r="D43" s="378"/>
      <c r="E43" s="379"/>
      <c r="F43" s="380"/>
      <c r="G43" s="381" t="s">
        <v>23</v>
      </c>
      <c r="H43" s="382"/>
      <c r="I43" s="13" t="s">
        <v>22</v>
      </c>
      <c r="J43" s="275"/>
      <c r="K43" s="377" t="s">
        <v>22</v>
      </c>
      <c r="L43" s="378"/>
      <c r="M43" s="203"/>
    </row>
    <row r="44" spans="1:14" x14ac:dyDescent="0.35">
      <c r="A44" s="373"/>
      <c r="B44" s="375"/>
      <c r="C44" s="360" t="s">
        <v>24</v>
      </c>
      <c r="D44" s="361"/>
      <c r="E44" s="361"/>
      <c r="F44" s="362"/>
      <c r="G44" s="383"/>
      <c r="H44" s="384"/>
      <c r="I44" s="360" t="s">
        <v>24</v>
      </c>
      <c r="J44" s="361"/>
      <c r="K44" s="361"/>
      <c r="L44" s="361"/>
      <c r="M44" s="362"/>
    </row>
    <row r="45" spans="1:14" x14ac:dyDescent="0.35">
      <c r="A45" s="373"/>
      <c r="B45" s="375"/>
      <c r="C45" s="363"/>
      <c r="D45" s="364"/>
      <c r="E45" s="364"/>
      <c r="F45" s="365"/>
      <c r="G45" s="383"/>
      <c r="H45" s="384"/>
      <c r="I45" s="363"/>
      <c r="J45" s="364"/>
      <c r="K45" s="364"/>
      <c r="L45" s="364"/>
      <c r="M45" s="365"/>
    </row>
    <row r="46" spans="1:14" x14ac:dyDescent="0.35">
      <c r="A46" s="373"/>
      <c r="B46" s="375"/>
      <c r="C46" s="363"/>
      <c r="D46" s="364"/>
      <c r="E46" s="364"/>
      <c r="F46" s="365"/>
      <c r="G46" s="383"/>
      <c r="H46" s="384"/>
      <c r="I46" s="363"/>
      <c r="J46" s="364"/>
      <c r="K46" s="364"/>
      <c r="L46" s="364"/>
      <c r="M46" s="365"/>
    </row>
    <row r="47" spans="1:14" x14ac:dyDescent="0.35">
      <c r="A47" s="373"/>
      <c r="B47" s="375"/>
      <c r="C47" s="363"/>
      <c r="D47" s="364"/>
      <c r="E47" s="364"/>
      <c r="F47" s="365"/>
      <c r="G47" s="383"/>
      <c r="H47" s="384"/>
      <c r="I47" s="363"/>
      <c r="J47" s="364"/>
      <c r="K47" s="364"/>
      <c r="L47" s="364"/>
      <c r="M47" s="365"/>
    </row>
    <row r="48" spans="1:14" ht="15" thickBot="1" x14ac:dyDescent="0.4">
      <c r="A48" s="373"/>
      <c r="B48" s="375"/>
      <c r="C48" s="366"/>
      <c r="D48" s="367"/>
      <c r="E48" s="367"/>
      <c r="F48" s="368"/>
      <c r="G48" s="383"/>
      <c r="H48" s="384"/>
      <c r="I48" s="366"/>
      <c r="J48" s="367"/>
      <c r="K48" s="367"/>
      <c r="L48" s="367"/>
      <c r="M48" s="368"/>
    </row>
    <row r="49" spans="1:13" ht="15" thickBot="1" x14ac:dyDescent="0.4">
      <c r="A49" s="373"/>
      <c r="B49" s="376"/>
      <c r="C49" s="369" t="s">
        <v>25</v>
      </c>
      <c r="D49" s="370"/>
      <c r="E49" s="396"/>
      <c r="F49" s="397"/>
      <c r="G49" s="385"/>
      <c r="H49" s="386"/>
      <c r="I49" s="14" t="s">
        <v>25</v>
      </c>
      <c r="J49" s="276"/>
      <c r="K49" s="157"/>
      <c r="L49" s="157"/>
      <c r="M49" s="204"/>
    </row>
    <row r="50" spans="1:13" x14ac:dyDescent="0.35">
      <c r="A50" s="373"/>
      <c r="B50" s="19"/>
    </row>
  </sheetData>
  <sheetProtection algorithmName="SHA-512" hashValue="TA3gTqzAu8lraNSlsuKq57gWsfqCKRS3aFqAxVmJrxhAcWC82KFZKl7xbKj99sjPPVaRc1bWopq97BiWMxqCkA==" saltValue="I3S8cozIZ8mJO3/BVpxj3g==" spinCount="100000" sheet="1" objects="1" scenarios="1"/>
  <mergeCells count="117">
    <mergeCell ref="J8:J10"/>
    <mergeCell ref="J11:J13"/>
    <mergeCell ref="J14:J16"/>
    <mergeCell ref="J17:J19"/>
    <mergeCell ref="J20:J22"/>
    <mergeCell ref="J23:J25"/>
    <mergeCell ref="J26:J28"/>
    <mergeCell ref="J29:J31"/>
    <mergeCell ref="J32:J34"/>
    <mergeCell ref="I44:M48"/>
    <mergeCell ref="A47:A50"/>
    <mergeCell ref="C49:D49"/>
    <mergeCell ref="E49:F49"/>
    <mergeCell ref="B42:M42"/>
    <mergeCell ref="A43:A46"/>
    <mergeCell ref="B43:B49"/>
    <mergeCell ref="C43:D43"/>
    <mergeCell ref="E43:F43"/>
    <mergeCell ref="G43:H49"/>
    <mergeCell ref="C44:F48"/>
    <mergeCell ref="K43:L43"/>
    <mergeCell ref="A26:A28"/>
    <mergeCell ref="B26:B28"/>
    <mergeCell ref="C26:C28"/>
    <mergeCell ref="D26:D28"/>
    <mergeCell ref="E26:E28"/>
    <mergeCell ref="F26:F28"/>
    <mergeCell ref="G26:G28"/>
    <mergeCell ref="H26:H28"/>
    <mergeCell ref="I26:I28"/>
    <mergeCell ref="A23:A25"/>
    <mergeCell ref="B23:B25"/>
    <mergeCell ref="C23:C25"/>
    <mergeCell ref="D23:D25"/>
    <mergeCell ref="E23:E25"/>
    <mergeCell ref="F23:F25"/>
    <mergeCell ref="G23:G25"/>
    <mergeCell ref="H23:H25"/>
    <mergeCell ref="I23:I25"/>
    <mergeCell ref="G17:G19"/>
    <mergeCell ref="H17:H19"/>
    <mergeCell ref="I17:I19"/>
    <mergeCell ref="A20:A22"/>
    <mergeCell ref="B20:B22"/>
    <mergeCell ref="C20:C22"/>
    <mergeCell ref="D20:D22"/>
    <mergeCell ref="E20:E22"/>
    <mergeCell ref="F20:F22"/>
    <mergeCell ref="G20:G22"/>
    <mergeCell ref="A17:A19"/>
    <mergeCell ref="B17:B19"/>
    <mergeCell ref="C17:C19"/>
    <mergeCell ref="D17:D19"/>
    <mergeCell ref="E17:E19"/>
    <mergeCell ref="F17:F19"/>
    <mergeCell ref="H20:H22"/>
    <mergeCell ref="I20:I22"/>
    <mergeCell ref="A14:A16"/>
    <mergeCell ref="B14:B16"/>
    <mergeCell ref="C14:C16"/>
    <mergeCell ref="D14:D16"/>
    <mergeCell ref="E14:E16"/>
    <mergeCell ref="F14:F16"/>
    <mergeCell ref="G14:G16"/>
    <mergeCell ref="H14:H16"/>
    <mergeCell ref="I14:I16"/>
    <mergeCell ref="A11:A13"/>
    <mergeCell ref="B11:B13"/>
    <mergeCell ref="C11:C13"/>
    <mergeCell ref="D11:D13"/>
    <mergeCell ref="E11:E13"/>
    <mergeCell ref="F11:F13"/>
    <mergeCell ref="G11:G13"/>
    <mergeCell ref="H11:H13"/>
    <mergeCell ref="I11:I13"/>
    <mergeCell ref="A8:A10"/>
    <mergeCell ref="B8:B10"/>
    <mergeCell ref="C8:C10"/>
    <mergeCell ref="D8:D10"/>
    <mergeCell ref="E8:E10"/>
    <mergeCell ref="F8:F10"/>
    <mergeCell ref="G8:G10"/>
    <mergeCell ref="H8:H10"/>
    <mergeCell ref="I8:I10"/>
    <mergeCell ref="B1:M1"/>
    <mergeCell ref="A3:C3"/>
    <mergeCell ref="F3:G3"/>
    <mergeCell ref="H3:K3"/>
    <mergeCell ref="A5:A7"/>
    <mergeCell ref="B5:B7"/>
    <mergeCell ref="C5:C7"/>
    <mergeCell ref="D5:D7"/>
    <mergeCell ref="E5:E7"/>
    <mergeCell ref="F5:F7"/>
    <mergeCell ref="G5:G7"/>
    <mergeCell ref="H5:H7"/>
    <mergeCell ref="I5:I7"/>
    <mergeCell ref="J5:J7"/>
    <mergeCell ref="B40:M41"/>
    <mergeCell ref="A29:A31"/>
    <mergeCell ref="B29:B31"/>
    <mergeCell ref="C29:C31"/>
    <mergeCell ref="A32:A34"/>
    <mergeCell ref="I29:I31"/>
    <mergeCell ref="B32:B34"/>
    <mergeCell ref="C32:C34"/>
    <mergeCell ref="D32:D34"/>
    <mergeCell ref="E32:E34"/>
    <mergeCell ref="F32:F34"/>
    <mergeCell ref="G32:G34"/>
    <mergeCell ref="H32:H34"/>
    <mergeCell ref="I32:I34"/>
    <mergeCell ref="D29:D31"/>
    <mergeCell ref="E29:E31"/>
    <mergeCell ref="F29:F31"/>
    <mergeCell ref="G29:G31"/>
    <mergeCell ref="H29:H31"/>
  </mergeCells>
  <dataValidations count="2">
    <dataValidation type="list" allowBlank="1" showInputMessage="1" showErrorMessage="1" sqref="G5 G8 G11 G14 G17 G20 G23 G26 G29 G32" xr:uid="{00000000-0002-0000-0600-000000000000}">
      <formula1>"M,F"</formula1>
    </dataValidation>
    <dataValidation type="list" allowBlank="1" showInputMessage="1" showErrorMessage="1" sqref="J5:J34" xr:uid="{00000000-0002-0000-0600-000001000000}">
      <formula1>"XS,S,M,L,XL,XXL"</formula1>
    </dataValidation>
  </dataValidations>
  <pageMargins left="0.39370078740157483" right="0.39370078740157483" top="0.39370078740157483" bottom="0.39370078740157483" header="0.31496062992125984" footer="0.31496062992125984"/>
  <pageSetup paperSize="9" fitToHeight="0" orientation="landscape"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600-000002000000}">
          <x14:formula1>
            <xm:f>INDIRECT(Table!$AR$2)</xm:f>
          </x14:formula1>
          <xm:sqref>K5:K7</xm:sqref>
        </x14:dataValidation>
        <x14:dataValidation type="list" allowBlank="1" showInputMessage="1" showErrorMessage="1" xr:uid="{00000000-0002-0000-0600-000003000000}">
          <x14:formula1>
            <xm:f>INDIRECT(Table!#REF!)</xm:f>
          </x14:formula1>
          <xm:sqref>O5:O7</xm:sqref>
        </x14:dataValidation>
        <x14:dataValidation type="list" allowBlank="1" showInputMessage="1" showErrorMessage="1" xr:uid="{00000000-0002-0000-0600-000004000000}">
          <x14:formula1>
            <xm:f>INDIRECT(Table!$AR$3)</xm:f>
          </x14:formula1>
          <xm:sqref>K8:K10</xm:sqref>
        </x14:dataValidation>
        <x14:dataValidation type="list" allowBlank="1" showInputMessage="1" showErrorMessage="1" xr:uid="{00000000-0002-0000-0600-000005000000}">
          <x14:formula1>
            <xm:f>INDIRECT(Table!$AR$4)</xm:f>
          </x14:formula1>
          <xm:sqref>K11:K13</xm:sqref>
        </x14:dataValidation>
        <x14:dataValidation type="list" allowBlank="1" showInputMessage="1" showErrorMessage="1" xr:uid="{00000000-0002-0000-0600-000006000000}">
          <x14:formula1>
            <xm:f>INDIRECT(Table!$AR$5)</xm:f>
          </x14:formula1>
          <xm:sqref>K14:K16</xm:sqref>
        </x14:dataValidation>
        <x14:dataValidation type="list" allowBlank="1" showInputMessage="1" showErrorMessage="1" xr:uid="{00000000-0002-0000-0600-000007000000}">
          <x14:formula1>
            <xm:f>INDIRECT(Table!$AR$6)</xm:f>
          </x14:formula1>
          <xm:sqref>K17:K19</xm:sqref>
        </x14:dataValidation>
        <x14:dataValidation type="list" allowBlank="1" showInputMessage="1" showErrorMessage="1" xr:uid="{00000000-0002-0000-0600-000008000000}">
          <x14:formula1>
            <xm:f>INDIRECT(Table!$AR$7)</xm:f>
          </x14:formula1>
          <xm:sqref>K20:K22</xm:sqref>
        </x14:dataValidation>
        <x14:dataValidation type="list" allowBlank="1" showInputMessage="1" showErrorMessage="1" xr:uid="{00000000-0002-0000-0600-000009000000}">
          <x14:formula1>
            <xm:f>INDIRECT(Table!$AR$8)</xm:f>
          </x14:formula1>
          <xm:sqref>K23:K25</xm:sqref>
        </x14:dataValidation>
        <x14:dataValidation type="list" allowBlank="1" showInputMessage="1" showErrorMessage="1" xr:uid="{00000000-0002-0000-0600-00000A000000}">
          <x14:formula1>
            <xm:f>INDIRECT(Table!$AR$9)</xm:f>
          </x14:formula1>
          <xm:sqref>K26:K28</xm:sqref>
        </x14:dataValidation>
        <x14:dataValidation type="list" allowBlank="1" showInputMessage="1" showErrorMessage="1" xr:uid="{00000000-0002-0000-0600-00000B000000}">
          <x14:formula1>
            <xm:f>INDIRECT(Table!$AR$10)</xm:f>
          </x14:formula1>
          <xm:sqref>K29:K31</xm:sqref>
        </x14:dataValidation>
        <x14:dataValidation type="list" allowBlank="1" showInputMessage="1" showErrorMessage="1" xr:uid="{00000000-0002-0000-0600-00000C000000}">
          <x14:formula1>
            <xm:f>INDIRECT(Table!$AR$11)</xm:f>
          </x14:formula1>
          <xm:sqref>K32:K34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0">
    <tabColor rgb="FFFFFF00"/>
  </sheetPr>
  <dimension ref="A1:M40"/>
  <sheetViews>
    <sheetView workbookViewId="0">
      <selection activeCell="B1" sqref="B1:M1"/>
    </sheetView>
  </sheetViews>
  <sheetFormatPr baseColWidth="10" defaultRowHeight="14.5" x14ac:dyDescent="0.35"/>
  <cols>
    <col min="1" max="1" width="3.90625" customWidth="1"/>
    <col min="2" max="2" width="8.453125" customWidth="1"/>
    <col min="3" max="3" width="9.36328125" bestFit="1" customWidth="1"/>
    <col min="4" max="4" width="14.6328125" customWidth="1"/>
    <col min="5" max="5" width="16.08984375" customWidth="1"/>
    <col min="6" max="6" width="11.6328125" customWidth="1"/>
    <col min="7" max="7" width="8" customWidth="1"/>
    <col min="8" max="8" width="9.6328125" customWidth="1"/>
    <col min="9" max="10" width="8.08984375" hidden="1" customWidth="1"/>
    <col min="11" max="11" width="15.6328125" customWidth="1"/>
    <col min="12" max="12" width="15.90625" customWidth="1"/>
    <col min="13" max="13" width="25.6328125" customWidth="1"/>
  </cols>
  <sheetData>
    <row r="1" spans="1:13" ht="18.5" x14ac:dyDescent="0.45">
      <c r="B1" s="389" t="str">
        <f>CONCATENATE(Présentation!$A$1," - ","Inscription Épreuves IND AB")</f>
        <v>Championnat de France para athlétisme adapté ADULTES 2022 - Inscription Épreuves IND AB</v>
      </c>
      <c r="C1" s="390"/>
      <c r="D1" s="390"/>
      <c r="E1" s="390"/>
      <c r="F1" s="390"/>
      <c r="G1" s="390"/>
      <c r="H1" s="390"/>
      <c r="I1" s="390"/>
      <c r="J1" s="390"/>
      <c r="K1" s="390"/>
      <c r="L1" s="390"/>
      <c r="M1" s="390"/>
    </row>
    <row r="2" spans="1:13" ht="18.5" x14ac:dyDescent="0.45">
      <c r="B2" s="66"/>
      <c r="C2" s="67"/>
      <c r="D2" s="67"/>
      <c r="E2" s="67"/>
      <c r="F2" s="67"/>
      <c r="G2" s="67"/>
      <c r="H2" s="67"/>
      <c r="I2" s="67"/>
      <c r="J2" s="272"/>
      <c r="K2" s="67"/>
      <c r="L2" s="67"/>
      <c r="M2" s="202"/>
    </row>
    <row r="3" spans="1:13" ht="16" thickBot="1" x14ac:dyDescent="0.4">
      <c r="A3" s="418" t="s">
        <v>170</v>
      </c>
      <c r="B3" s="418"/>
      <c r="C3" s="418"/>
      <c r="D3" s="287" t="str">
        <f>IF('Fiche association'!D8="","",'Fiche association'!D8)</f>
        <v>xxxx</v>
      </c>
      <c r="E3" s="78"/>
      <c r="F3" s="420" t="s">
        <v>99</v>
      </c>
      <c r="G3" s="420"/>
      <c r="H3" s="419" t="str">
        <f>IF('Fiche association'!B6="","",'Fiche association'!B6)</f>
        <v>xxxx</v>
      </c>
      <c r="I3" s="419"/>
      <c r="J3" s="419"/>
      <c r="K3" s="419"/>
      <c r="L3" s="78"/>
      <c r="M3" s="78"/>
    </row>
    <row r="4" spans="1:13" ht="30" customHeight="1" x14ac:dyDescent="0.35">
      <c r="A4" s="110"/>
      <c r="B4" s="111" t="s">
        <v>251</v>
      </c>
      <c r="C4" s="111" t="s">
        <v>11</v>
      </c>
      <c r="D4" s="111" t="s">
        <v>12</v>
      </c>
      <c r="E4" s="111" t="s">
        <v>8</v>
      </c>
      <c r="F4" s="111" t="s">
        <v>13</v>
      </c>
      <c r="G4" s="112" t="s">
        <v>9</v>
      </c>
      <c r="H4" s="113" t="s">
        <v>14</v>
      </c>
      <c r="I4" s="113" t="s">
        <v>15</v>
      </c>
      <c r="J4" s="113" t="s">
        <v>261</v>
      </c>
      <c r="K4" s="113" t="s">
        <v>252</v>
      </c>
      <c r="L4" s="113" t="s">
        <v>26</v>
      </c>
      <c r="M4" s="113" t="s">
        <v>229</v>
      </c>
    </row>
    <row r="5" spans="1:13" x14ac:dyDescent="0.35">
      <c r="A5" s="426">
        <v>1</v>
      </c>
      <c r="B5" s="409" t="str">
        <f>IF('Fiche association'!B5="","",'Fiche association'!B5)</f>
        <v>xxxx</v>
      </c>
      <c r="C5" s="403"/>
      <c r="D5" s="403"/>
      <c r="E5" s="403"/>
      <c r="F5" s="415"/>
      <c r="G5" s="412"/>
      <c r="H5" s="425" t="str">
        <f>IF(F5="","",IF(YEAR(F5)&gt;2003,"Hors âge",(VLOOKUP(YEAR(F5),Table!$A$7:$B$80,2,0))))</f>
        <v/>
      </c>
      <c r="I5" s="400" t="s">
        <v>104</v>
      </c>
      <c r="J5" s="400"/>
      <c r="K5" s="35"/>
      <c r="L5" s="35"/>
      <c r="M5" s="35"/>
    </row>
    <row r="6" spans="1:13" x14ac:dyDescent="0.35">
      <c r="A6" s="427"/>
      <c r="B6" s="410"/>
      <c r="C6" s="404"/>
      <c r="D6" s="404"/>
      <c r="E6" s="404"/>
      <c r="F6" s="416"/>
      <c r="G6" s="413"/>
      <c r="H6" s="425"/>
      <c r="I6" s="401"/>
      <c r="J6" s="402"/>
      <c r="K6" s="35"/>
      <c r="L6" s="35"/>
      <c r="M6" s="35"/>
    </row>
    <row r="7" spans="1:13" x14ac:dyDescent="0.35">
      <c r="A7" s="426">
        <v>2</v>
      </c>
      <c r="B7" s="409" t="str">
        <f>IF('Fiche association'!B5="","",'Fiche association'!B5)</f>
        <v>xxxx</v>
      </c>
      <c r="C7" s="403"/>
      <c r="D7" s="403"/>
      <c r="E7" s="403"/>
      <c r="F7" s="415"/>
      <c r="G7" s="412"/>
      <c r="H7" s="425" t="str">
        <f>IF(F7="","",IF(YEAR(F7)&gt;2003,"Hors âge",(VLOOKUP(YEAR(F7),Table!$A$7:$B$80,2,0))))</f>
        <v/>
      </c>
      <c r="I7" s="412" t="s">
        <v>104</v>
      </c>
      <c r="J7" s="400"/>
      <c r="K7" s="35"/>
      <c r="L7" s="35"/>
      <c r="M7" s="35"/>
    </row>
    <row r="8" spans="1:13" x14ac:dyDescent="0.35">
      <c r="A8" s="427"/>
      <c r="B8" s="410"/>
      <c r="C8" s="404"/>
      <c r="D8" s="404"/>
      <c r="E8" s="404"/>
      <c r="F8" s="416"/>
      <c r="G8" s="413"/>
      <c r="H8" s="425"/>
      <c r="I8" s="413"/>
      <c r="J8" s="402"/>
      <c r="K8" s="35"/>
      <c r="L8" s="35"/>
      <c r="M8" s="35"/>
    </row>
    <row r="9" spans="1:13" x14ac:dyDescent="0.35">
      <c r="A9" s="426">
        <v>3</v>
      </c>
      <c r="B9" s="409" t="str">
        <f>IF('Fiche association'!B5="","",'Fiche association'!B5)</f>
        <v>xxxx</v>
      </c>
      <c r="C9" s="403"/>
      <c r="D9" s="403"/>
      <c r="E9" s="403"/>
      <c r="F9" s="415"/>
      <c r="G9" s="412"/>
      <c r="H9" s="425" t="str">
        <f>IF(F9="","",IF(YEAR(F9)&gt;2003,"Hors âge",(VLOOKUP(YEAR(F9),Table!$A$7:$B$80,2,0))))</f>
        <v/>
      </c>
      <c r="I9" s="412" t="s">
        <v>104</v>
      </c>
      <c r="J9" s="400"/>
      <c r="K9" s="35"/>
      <c r="L9" s="35"/>
      <c r="M9" s="35"/>
    </row>
    <row r="10" spans="1:13" x14ac:dyDescent="0.35">
      <c r="A10" s="427"/>
      <c r="B10" s="410"/>
      <c r="C10" s="404"/>
      <c r="D10" s="404"/>
      <c r="E10" s="404"/>
      <c r="F10" s="416"/>
      <c r="G10" s="413"/>
      <c r="H10" s="425"/>
      <c r="I10" s="413"/>
      <c r="J10" s="402"/>
      <c r="K10" s="35"/>
      <c r="L10" s="35"/>
      <c r="M10" s="35"/>
    </row>
    <row r="11" spans="1:13" x14ac:dyDescent="0.35">
      <c r="A11" s="426">
        <v>4</v>
      </c>
      <c r="B11" s="409" t="str">
        <f>IF('Fiche association'!B5="","",'Fiche association'!B5)</f>
        <v>xxxx</v>
      </c>
      <c r="C11" s="403"/>
      <c r="D11" s="403"/>
      <c r="E11" s="403"/>
      <c r="F11" s="415"/>
      <c r="G11" s="412"/>
      <c r="H11" s="425" t="str">
        <f>IF(F11="","",IF(YEAR(F11)&gt;2003,"Hors âge",(VLOOKUP(YEAR(F11),Table!$A$7:$B$80,2,0))))</f>
        <v/>
      </c>
      <c r="I11" s="412" t="s">
        <v>104</v>
      </c>
      <c r="J11" s="400"/>
      <c r="K11" s="35"/>
      <c r="L11" s="35"/>
      <c r="M11" s="35"/>
    </row>
    <row r="12" spans="1:13" x14ac:dyDescent="0.35">
      <c r="A12" s="427"/>
      <c r="B12" s="410"/>
      <c r="C12" s="404"/>
      <c r="D12" s="404"/>
      <c r="E12" s="404"/>
      <c r="F12" s="416"/>
      <c r="G12" s="413"/>
      <c r="H12" s="425"/>
      <c r="I12" s="413"/>
      <c r="J12" s="402"/>
      <c r="K12" s="35"/>
      <c r="L12" s="35"/>
      <c r="M12" s="35"/>
    </row>
    <row r="13" spans="1:13" x14ac:dyDescent="0.35">
      <c r="A13" s="426">
        <v>5</v>
      </c>
      <c r="B13" s="409" t="str">
        <f>IF('Fiche association'!B5="","",'Fiche association'!B5)</f>
        <v>xxxx</v>
      </c>
      <c r="C13" s="403"/>
      <c r="D13" s="403"/>
      <c r="E13" s="403"/>
      <c r="F13" s="415"/>
      <c r="G13" s="412"/>
      <c r="H13" s="425" t="str">
        <f>IF(F13="","",IF(YEAR(F13)&gt;2003,"Hors âge",(VLOOKUP(YEAR(F13),Table!$A$7:$B$80,2,0))))</f>
        <v/>
      </c>
      <c r="I13" s="412" t="s">
        <v>104</v>
      </c>
      <c r="J13" s="400"/>
      <c r="K13" s="35"/>
      <c r="L13" s="35"/>
      <c r="M13" s="35"/>
    </row>
    <row r="14" spans="1:13" x14ac:dyDescent="0.35">
      <c r="A14" s="427"/>
      <c r="B14" s="410"/>
      <c r="C14" s="404"/>
      <c r="D14" s="404"/>
      <c r="E14" s="404"/>
      <c r="F14" s="416"/>
      <c r="G14" s="413"/>
      <c r="H14" s="425"/>
      <c r="I14" s="413"/>
      <c r="J14" s="402"/>
      <c r="K14" s="35"/>
      <c r="L14" s="35"/>
      <c r="M14" s="35"/>
    </row>
    <row r="15" spans="1:13" x14ac:dyDescent="0.35">
      <c r="A15" s="426">
        <v>6</v>
      </c>
      <c r="B15" s="409" t="str">
        <f>IF('Fiche association'!B5="","",'Fiche association'!B5)</f>
        <v>xxxx</v>
      </c>
      <c r="C15" s="403"/>
      <c r="D15" s="403"/>
      <c r="E15" s="403"/>
      <c r="F15" s="415"/>
      <c r="G15" s="412"/>
      <c r="H15" s="425" t="str">
        <f>IF(F15="","",IF(YEAR(F15)&gt;2003,"Hors âge",(VLOOKUP(YEAR(F15),Table!$A$7:$B$80,2,0))))</f>
        <v/>
      </c>
      <c r="I15" s="412" t="s">
        <v>104</v>
      </c>
      <c r="J15" s="400"/>
      <c r="K15" s="35"/>
      <c r="L15" s="35"/>
      <c r="M15" s="35"/>
    </row>
    <row r="16" spans="1:13" x14ac:dyDescent="0.35">
      <c r="A16" s="427"/>
      <c r="B16" s="410"/>
      <c r="C16" s="404"/>
      <c r="D16" s="404"/>
      <c r="E16" s="404"/>
      <c r="F16" s="416"/>
      <c r="G16" s="413"/>
      <c r="H16" s="425"/>
      <c r="I16" s="413"/>
      <c r="J16" s="402"/>
      <c r="K16" s="35"/>
      <c r="L16" s="35"/>
      <c r="M16" s="35"/>
    </row>
    <row r="17" spans="1:13" x14ac:dyDescent="0.35">
      <c r="A17" s="426">
        <v>7</v>
      </c>
      <c r="B17" s="409" t="str">
        <f>IF('Fiche association'!B5="","",'Fiche association'!B5)</f>
        <v>xxxx</v>
      </c>
      <c r="C17" s="403"/>
      <c r="D17" s="403"/>
      <c r="E17" s="403"/>
      <c r="F17" s="415"/>
      <c r="G17" s="412"/>
      <c r="H17" s="425" t="str">
        <f>IF(F17="","",IF(YEAR(F17)&gt;2003,"Hors âge",(VLOOKUP(YEAR(F17),Table!$A$7:$B$80,2,0))))</f>
        <v/>
      </c>
      <c r="I17" s="412" t="s">
        <v>104</v>
      </c>
      <c r="J17" s="400"/>
      <c r="K17" s="35"/>
      <c r="L17" s="35"/>
      <c r="M17" s="35"/>
    </row>
    <row r="18" spans="1:13" x14ac:dyDescent="0.35">
      <c r="A18" s="427"/>
      <c r="B18" s="410"/>
      <c r="C18" s="404"/>
      <c r="D18" s="404"/>
      <c r="E18" s="404"/>
      <c r="F18" s="416"/>
      <c r="G18" s="413"/>
      <c r="H18" s="425"/>
      <c r="I18" s="413"/>
      <c r="J18" s="402"/>
      <c r="K18" s="35"/>
      <c r="L18" s="35"/>
      <c r="M18" s="35"/>
    </row>
    <row r="19" spans="1:13" ht="15.75" customHeight="1" x14ac:dyDescent="0.35">
      <c r="A19" s="426">
        <v>8</v>
      </c>
      <c r="B19" s="409" t="str">
        <f>IF('Fiche association'!B5="","",'Fiche association'!B5)</f>
        <v>xxxx</v>
      </c>
      <c r="C19" s="403"/>
      <c r="D19" s="403"/>
      <c r="E19" s="403"/>
      <c r="F19" s="415"/>
      <c r="G19" s="412"/>
      <c r="H19" s="425" t="str">
        <f>IF(F19="","",IF(YEAR(F19)&gt;2003,"Hors âge",(VLOOKUP(YEAR(F19),Table!$A$7:$B$80,2,0))))</f>
        <v/>
      </c>
      <c r="I19" s="412" t="s">
        <v>104</v>
      </c>
      <c r="J19" s="400"/>
      <c r="K19" s="35"/>
      <c r="L19" s="35"/>
      <c r="M19" s="35"/>
    </row>
    <row r="20" spans="1:13" ht="15.75" customHeight="1" x14ac:dyDescent="0.35">
      <c r="A20" s="427"/>
      <c r="B20" s="410"/>
      <c r="C20" s="404"/>
      <c r="D20" s="404"/>
      <c r="E20" s="404"/>
      <c r="F20" s="416"/>
      <c r="G20" s="413"/>
      <c r="H20" s="425"/>
      <c r="I20" s="413"/>
      <c r="J20" s="402"/>
      <c r="K20" s="35"/>
      <c r="L20" s="35"/>
      <c r="M20" s="35"/>
    </row>
    <row r="21" spans="1:13" x14ac:dyDescent="0.35">
      <c r="A21" s="426">
        <v>9</v>
      </c>
      <c r="B21" s="409" t="str">
        <f>IF('Fiche association'!B5="","",'Fiche association'!B5)</f>
        <v>xxxx</v>
      </c>
      <c r="C21" s="403"/>
      <c r="D21" s="403"/>
      <c r="E21" s="403"/>
      <c r="F21" s="415"/>
      <c r="G21" s="412"/>
      <c r="H21" s="425" t="str">
        <f>IF(F21="","",IF(YEAR(F21)&gt;2003,"Hors âge",(VLOOKUP(YEAR(F21),Table!$A$7:$B$80,2,0))))</f>
        <v/>
      </c>
      <c r="I21" s="412" t="s">
        <v>104</v>
      </c>
      <c r="J21" s="400"/>
      <c r="K21" s="35"/>
      <c r="L21" s="35"/>
      <c r="M21" s="35"/>
    </row>
    <row r="22" spans="1:13" x14ac:dyDescent="0.35">
      <c r="A22" s="427"/>
      <c r="B22" s="410"/>
      <c r="C22" s="404"/>
      <c r="D22" s="404"/>
      <c r="E22" s="404"/>
      <c r="F22" s="416"/>
      <c r="G22" s="413"/>
      <c r="H22" s="425"/>
      <c r="I22" s="413"/>
      <c r="J22" s="402"/>
      <c r="K22" s="35"/>
      <c r="L22" s="35"/>
      <c r="M22" s="35"/>
    </row>
    <row r="23" spans="1:13" x14ac:dyDescent="0.35">
      <c r="A23" s="426">
        <v>10</v>
      </c>
      <c r="B23" s="409" t="str">
        <f>IF('Fiche association'!B5="","",'Fiche association'!B5)</f>
        <v>xxxx</v>
      </c>
      <c r="C23" s="403"/>
      <c r="D23" s="403"/>
      <c r="E23" s="403"/>
      <c r="F23" s="415"/>
      <c r="G23" s="412"/>
      <c r="H23" s="425" t="str">
        <f>IF(F23="","",IF(YEAR(F23)&gt;2003,"Hors âge",(VLOOKUP(YEAR(F23),Table!$A$7:$B$80,2,0))))</f>
        <v/>
      </c>
      <c r="I23" s="412" t="s">
        <v>104</v>
      </c>
      <c r="J23" s="400"/>
      <c r="K23" s="35"/>
      <c r="L23" s="35"/>
      <c r="M23" s="35"/>
    </row>
    <row r="24" spans="1:13" x14ac:dyDescent="0.35">
      <c r="A24" s="427"/>
      <c r="B24" s="411"/>
      <c r="C24" s="405"/>
      <c r="D24" s="405"/>
      <c r="E24" s="405"/>
      <c r="F24" s="417"/>
      <c r="G24" s="414"/>
      <c r="H24" s="425"/>
      <c r="I24" s="413"/>
      <c r="J24" s="402"/>
      <c r="K24" s="35"/>
      <c r="L24" s="35"/>
      <c r="M24" s="35"/>
    </row>
    <row r="25" spans="1:13" x14ac:dyDescent="0.35">
      <c r="A25" s="123"/>
      <c r="B25" s="17"/>
    </row>
    <row r="26" spans="1:13" ht="15.5" x14ac:dyDescent="0.35">
      <c r="A26" s="43"/>
      <c r="B26" s="122"/>
    </row>
    <row r="27" spans="1:13" ht="15.5" x14ac:dyDescent="0.35">
      <c r="A27" s="43"/>
      <c r="B27" s="121" t="s">
        <v>19</v>
      </c>
      <c r="C27" s="121"/>
      <c r="D27" s="121"/>
      <c r="E27" s="121"/>
      <c r="F27" s="121"/>
      <c r="G27" s="121"/>
      <c r="H27" s="121"/>
      <c r="I27" s="121"/>
      <c r="J27" s="121"/>
      <c r="K27" s="121"/>
      <c r="L27" s="121"/>
      <c r="M27" s="121"/>
    </row>
    <row r="28" spans="1:13" ht="15.5" x14ac:dyDescent="0.35">
      <c r="A28" s="43"/>
      <c r="B28" s="121" t="s">
        <v>274</v>
      </c>
      <c r="C28" s="121"/>
      <c r="D28" s="121"/>
      <c r="E28" s="121"/>
      <c r="F28" s="121"/>
      <c r="G28" s="121"/>
      <c r="H28" s="121"/>
      <c r="I28" s="121"/>
      <c r="J28" s="121"/>
      <c r="K28" s="121"/>
      <c r="L28" s="121"/>
      <c r="M28" s="121"/>
    </row>
    <row r="29" spans="1:13" ht="15.5" x14ac:dyDescent="0.35">
      <c r="A29" s="43"/>
      <c r="B29" s="122" t="s">
        <v>254</v>
      </c>
      <c r="C29" s="121"/>
      <c r="D29" s="121"/>
      <c r="E29" s="121"/>
      <c r="F29" s="121"/>
      <c r="G29" s="121"/>
      <c r="H29" s="121"/>
      <c r="I29" s="121"/>
      <c r="J29" s="121"/>
      <c r="K29" s="121"/>
      <c r="L29" s="121"/>
      <c r="M29" s="121"/>
    </row>
    <row r="30" spans="1:13" x14ac:dyDescent="0.35">
      <c r="A30" s="43"/>
      <c r="B30" s="391" t="s">
        <v>255</v>
      </c>
      <c r="C30" s="391"/>
      <c r="D30" s="391"/>
      <c r="E30" s="391"/>
      <c r="F30" s="391"/>
      <c r="G30" s="391"/>
      <c r="H30" s="391"/>
      <c r="I30" s="391"/>
      <c r="J30" s="391"/>
      <c r="K30" s="391"/>
      <c r="L30" s="391"/>
      <c r="M30" s="391"/>
    </row>
    <row r="31" spans="1:13" ht="15" thickBot="1" x14ac:dyDescent="0.4">
      <c r="A31" s="43"/>
      <c r="B31" s="392"/>
      <c r="C31" s="392"/>
      <c r="D31" s="392"/>
      <c r="E31" s="392"/>
      <c r="F31" s="392"/>
      <c r="G31" s="392"/>
      <c r="H31" s="392"/>
      <c r="I31" s="392"/>
      <c r="J31" s="392"/>
      <c r="K31" s="392"/>
      <c r="L31" s="392"/>
      <c r="M31" s="392"/>
    </row>
    <row r="32" spans="1:13" ht="15" thickBot="1" x14ac:dyDescent="0.4">
      <c r="A32" s="252"/>
      <c r="B32" s="393" t="s">
        <v>256</v>
      </c>
      <c r="C32" s="394"/>
      <c r="D32" s="394"/>
      <c r="E32" s="394"/>
      <c r="F32" s="394"/>
      <c r="G32" s="394"/>
      <c r="H32" s="394"/>
      <c r="I32" s="394"/>
      <c r="J32" s="394"/>
      <c r="K32" s="394"/>
      <c r="L32" s="394"/>
      <c r="M32" s="395"/>
    </row>
    <row r="33" spans="1:13" ht="15" thickBot="1" x14ac:dyDescent="0.4">
      <c r="A33" s="373"/>
      <c r="B33" s="374" t="s">
        <v>21</v>
      </c>
      <c r="C33" s="377" t="s">
        <v>22</v>
      </c>
      <c r="D33" s="378"/>
      <c r="E33" s="379"/>
      <c r="F33" s="380"/>
      <c r="G33" s="381" t="s">
        <v>23</v>
      </c>
      <c r="H33" s="382"/>
      <c r="I33" s="13" t="s">
        <v>22</v>
      </c>
      <c r="J33" s="275"/>
      <c r="K33" s="377" t="s">
        <v>22</v>
      </c>
      <c r="L33" s="378"/>
      <c r="M33" s="203"/>
    </row>
    <row r="34" spans="1:13" x14ac:dyDescent="0.35">
      <c r="A34" s="373"/>
      <c r="B34" s="375"/>
      <c r="C34" s="360" t="s">
        <v>24</v>
      </c>
      <c r="D34" s="361"/>
      <c r="E34" s="361"/>
      <c r="F34" s="362"/>
      <c r="G34" s="383"/>
      <c r="H34" s="384"/>
      <c r="I34" s="360" t="s">
        <v>24</v>
      </c>
      <c r="J34" s="361"/>
      <c r="K34" s="361"/>
      <c r="L34" s="361"/>
      <c r="M34" s="362"/>
    </row>
    <row r="35" spans="1:13" x14ac:dyDescent="0.35">
      <c r="A35" s="373"/>
      <c r="B35" s="375"/>
      <c r="C35" s="363"/>
      <c r="D35" s="364"/>
      <c r="E35" s="364"/>
      <c r="F35" s="365"/>
      <c r="G35" s="383"/>
      <c r="H35" s="384"/>
      <c r="I35" s="363"/>
      <c r="J35" s="364"/>
      <c r="K35" s="364"/>
      <c r="L35" s="364"/>
      <c r="M35" s="365"/>
    </row>
    <row r="36" spans="1:13" x14ac:dyDescent="0.35">
      <c r="A36" s="373"/>
      <c r="B36" s="375"/>
      <c r="C36" s="363"/>
      <c r="D36" s="364"/>
      <c r="E36" s="364"/>
      <c r="F36" s="365"/>
      <c r="G36" s="383"/>
      <c r="H36" s="384"/>
      <c r="I36" s="363"/>
      <c r="J36" s="364"/>
      <c r="K36" s="364"/>
      <c r="L36" s="364"/>
      <c r="M36" s="365"/>
    </row>
    <row r="37" spans="1:13" x14ac:dyDescent="0.35">
      <c r="A37" s="373"/>
      <c r="B37" s="375"/>
      <c r="C37" s="363"/>
      <c r="D37" s="364"/>
      <c r="E37" s="364"/>
      <c r="F37" s="365"/>
      <c r="G37" s="383"/>
      <c r="H37" s="384"/>
      <c r="I37" s="363"/>
      <c r="J37" s="364"/>
      <c r="K37" s="364"/>
      <c r="L37" s="364"/>
      <c r="M37" s="365"/>
    </row>
    <row r="38" spans="1:13" ht="15" thickBot="1" x14ac:dyDescent="0.4">
      <c r="A38" s="373"/>
      <c r="B38" s="375"/>
      <c r="C38" s="366"/>
      <c r="D38" s="367"/>
      <c r="E38" s="367"/>
      <c r="F38" s="368"/>
      <c r="G38" s="383"/>
      <c r="H38" s="384"/>
      <c r="I38" s="366"/>
      <c r="J38" s="367"/>
      <c r="K38" s="367"/>
      <c r="L38" s="367"/>
      <c r="M38" s="368"/>
    </row>
    <row r="39" spans="1:13" ht="15" thickBot="1" x14ac:dyDescent="0.4">
      <c r="A39" s="373"/>
      <c r="B39" s="376"/>
      <c r="C39" s="369" t="s">
        <v>25</v>
      </c>
      <c r="D39" s="370"/>
      <c r="E39" s="396"/>
      <c r="F39" s="397"/>
      <c r="G39" s="385"/>
      <c r="H39" s="386"/>
      <c r="I39" s="14" t="s">
        <v>25</v>
      </c>
      <c r="J39" s="276"/>
      <c r="K39" s="157"/>
      <c r="L39" s="157"/>
      <c r="M39" s="204"/>
    </row>
    <row r="40" spans="1:13" x14ac:dyDescent="0.35">
      <c r="A40" s="373"/>
      <c r="B40" s="19"/>
    </row>
  </sheetData>
  <sheetProtection algorithmName="SHA-512" hashValue="pbfjgvxmN3nRX5LoNLn+rHpTl/3WNykaMdGm2h6bSagdAew4ADFWSa6+H4VTDMFEZkNsxV+092zLAAIx3tO+ng==" saltValue="ZXGsx2Q0OjDtdpH35bVklA==" spinCount="100000" sheet="1" objects="1" scenarios="1"/>
  <mergeCells count="117">
    <mergeCell ref="J7:J8"/>
    <mergeCell ref="J9:J10"/>
    <mergeCell ref="J11:J12"/>
    <mergeCell ref="J13:J14"/>
    <mergeCell ref="J15:J16"/>
    <mergeCell ref="J17:J18"/>
    <mergeCell ref="J19:J20"/>
    <mergeCell ref="J21:J22"/>
    <mergeCell ref="J23:J24"/>
    <mergeCell ref="I34:M38"/>
    <mergeCell ref="A37:A40"/>
    <mergeCell ref="C39:D39"/>
    <mergeCell ref="E39:F39"/>
    <mergeCell ref="B32:M32"/>
    <mergeCell ref="A33:A36"/>
    <mergeCell ref="B33:B39"/>
    <mergeCell ref="C33:D33"/>
    <mergeCell ref="E33:F33"/>
    <mergeCell ref="G33:H39"/>
    <mergeCell ref="C34:F38"/>
    <mergeCell ref="K33:L33"/>
    <mergeCell ref="A19:A20"/>
    <mergeCell ref="B19:B20"/>
    <mergeCell ref="C19:C20"/>
    <mergeCell ref="D19:D20"/>
    <mergeCell ref="E19:E20"/>
    <mergeCell ref="F19:F20"/>
    <mergeCell ref="G19:G20"/>
    <mergeCell ref="H19:H20"/>
    <mergeCell ref="I19:I20"/>
    <mergeCell ref="A17:A18"/>
    <mergeCell ref="B17:B18"/>
    <mergeCell ref="C17:C18"/>
    <mergeCell ref="D17:D18"/>
    <mergeCell ref="E17:E18"/>
    <mergeCell ref="F17:F18"/>
    <mergeCell ref="G17:G18"/>
    <mergeCell ref="H17:H18"/>
    <mergeCell ref="I17:I18"/>
    <mergeCell ref="G13:G14"/>
    <mergeCell ref="H13:H14"/>
    <mergeCell ref="I13:I14"/>
    <mergeCell ref="A15:A16"/>
    <mergeCell ref="B15:B16"/>
    <mergeCell ref="C15:C16"/>
    <mergeCell ref="D15:D16"/>
    <mergeCell ref="E15:E16"/>
    <mergeCell ref="F15:F16"/>
    <mergeCell ref="G15:G16"/>
    <mergeCell ref="A13:A14"/>
    <mergeCell ref="B13:B14"/>
    <mergeCell ref="C13:C14"/>
    <mergeCell ref="D13:D14"/>
    <mergeCell ref="E13:E14"/>
    <mergeCell ref="F13:F14"/>
    <mergeCell ref="H15:H16"/>
    <mergeCell ref="I15:I16"/>
    <mergeCell ref="A11:A12"/>
    <mergeCell ref="B11:B12"/>
    <mergeCell ref="C11:C12"/>
    <mergeCell ref="D11:D12"/>
    <mergeCell ref="E11:E12"/>
    <mergeCell ref="F11:F12"/>
    <mergeCell ref="G11:G12"/>
    <mergeCell ref="H11:H12"/>
    <mergeCell ref="I11:I12"/>
    <mergeCell ref="A9:A10"/>
    <mergeCell ref="B9:B10"/>
    <mergeCell ref="C9:C10"/>
    <mergeCell ref="D9:D10"/>
    <mergeCell ref="E9:E10"/>
    <mergeCell ref="F9:F10"/>
    <mergeCell ref="G9:G10"/>
    <mergeCell ref="H9:H10"/>
    <mergeCell ref="I9:I10"/>
    <mergeCell ref="A7:A8"/>
    <mergeCell ref="B7:B8"/>
    <mergeCell ref="C7:C8"/>
    <mergeCell ref="D7:D8"/>
    <mergeCell ref="E7:E8"/>
    <mergeCell ref="F7:F8"/>
    <mergeCell ref="G7:G8"/>
    <mergeCell ref="H7:H8"/>
    <mergeCell ref="I7:I8"/>
    <mergeCell ref="B1:M1"/>
    <mergeCell ref="A3:C3"/>
    <mergeCell ref="F3:G3"/>
    <mergeCell ref="H3:K3"/>
    <mergeCell ref="A5:A6"/>
    <mergeCell ref="B5:B6"/>
    <mergeCell ref="C5:C6"/>
    <mergeCell ref="D5:D6"/>
    <mergeCell ref="E5:E6"/>
    <mergeCell ref="F5:F6"/>
    <mergeCell ref="G5:G6"/>
    <mergeCell ref="H5:H6"/>
    <mergeCell ref="I5:I6"/>
    <mergeCell ref="J5:J6"/>
    <mergeCell ref="B30:M31"/>
    <mergeCell ref="F21:F22"/>
    <mergeCell ref="G21:G22"/>
    <mergeCell ref="H21:H22"/>
    <mergeCell ref="I21:I22"/>
    <mergeCell ref="A23:A24"/>
    <mergeCell ref="B23:B24"/>
    <mergeCell ref="C23:C24"/>
    <mergeCell ref="D23:D24"/>
    <mergeCell ref="E23:E24"/>
    <mergeCell ref="F23:F24"/>
    <mergeCell ref="G23:G24"/>
    <mergeCell ref="H23:H24"/>
    <mergeCell ref="I23:I24"/>
    <mergeCell ref="A21:A22"/>
    <mergeCell ref="B21:B22"/>
    <mergeCell ref="C21:C22"/>
    <mergeCell ref="D21:D22"/>
    <mergeCell ref="E21:E22"/>
  </mergeCells>
  <dataValidations count="2">
    <dataValidation type="list" allowBlank="1" showInputMessage="1" showErrorMessage="1" sqref="G5:G24" xr:uid="{00000000-0002-0000-0700-000000000000}">
      <formula1>"F,M"</formula1>
    </dataValidation>
    <dataValidation type="list" allowBlank="1" showInputMessage="1" showErrorMessage="1" sqref="J5:J24" xr:uid="{00000000-0002-0000-0700-000001000000}">
      <formula1>"XS,S,M,L,XL,XXL"</formula1>
    </dataValidation>
  </dataValidations>
  <pageMargins left="0.39370078740157483" right="0.39370078740157483" top="0.39370078740157483" bottom="0.39370078740157483" header="0.31496062992125984" footer="0.31496062992125984"/>
  <pageSetup paperSize="9" fitToHeight="0" orientation="landscape"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700-000002000000}">
          <x14:formula1>
            <xm:f>INDIRECT(Table!$AS$2)</xm:f>
          </x14:formula1>
          <xm:sqref>K5:K6</xm:sqref>
        </x14:dataValidation>
        <x14:dataValidation type="list" allowBlank="1" showInputMessage="1" showErrorMessage="1" xr:uid="{00000000-0002-0000-0700-000003000000}">
          <x14:formula1>
            <xm:f>INDIRECT(Table!#REF!)</xm:f>
          </x14:formula1>
          <xm:sqref>O5:O6</xm:sqref>
        </x14:dataValidation>
        <x14:dataValidation type="list" allowBlank="1" showInputMessage="1" showErrorMessage="1" xr:uid="{00000000-0002-0000-0700-000004000000}">
          <x14:formula1>
            <xm:f>INDIRECT(Table!$AS$3)</xm:f>
          </x14:formula1>
          <xm:sqref>K7:K8</xm:sqref>
        </x14:dataValidation>
        <x14:dataValidation type="list" allowBlank="1" showInputMessage="1" showErrorMessage="1" xr:uid="{00000000-0002-0000-0700-000005000000}">
          <x14:formula1>
            <xm:f>INDIRECT(Table!$AS$4)</xm:f>
          </x14:formula1>
          <xm:sqref>K9:K10</xm:sqref>
        </x14:dataValidation>
        <x14:dataValidation type="list" allowBlank="1" showInputMessage="1" showErrorMessage="1" xr:uid="{00000000-0002-0000-0700-000006000000}">
          <x14:formula1>
            <xm:f>INDIRECT(Table!$AS$5)</xm:f>
          </x14:formula1>
          <xm:sqref>K11:K12</xm:sqref>
        </x14:dataValidation>
        <x14:dataValidation type="list" allowBlank="1" showInputMessage="1" showErrorMessage="1" xr:uid="{00000000-0002-0000-0700-000007000000}">
          <x14:formula1>
            <xm:f>INDIRECT(Table!$AS$6)</xm:f>
          </x14:formula1>
          <xm:sqref>K13:K14</xm:sqref>
        </x14:dataValidation>
        <x14:dataValidation type="list" allowBlank="1" showInputMessage="1" showErrorMessage="1" xr:uid="{00000000-0002-0000-0700-000008000000}">
          <x14:formula1>
            <xm:f>INDIRECT(Table!$AS$7)</xm:f>
          </x14:formula1>
          <xm:sqref>K15:K16</xm:sqref>
        </x14:dataValidation>
        <x14:dataValidation type="list" allowBlank="1" showInputMessage="1" showErrorMessage="1" xr:uid="{00000000-0002-0000-0700-000009000000}">
          <x14:formula1>
            <xm:f>INDIRECT(Table!$AS$8)</xm:f>
          </x14:formula1>
          <xm:sqref>K17:K18</xm:sqref>
        </x14:dataValidation>
        <x14:dataValidation type="list" allowBlank="1" showInputMessage="1" showErrorMessage="1" xr:uid="{00000000-0002-0000-0700-00000A000000}">
          <x14:formula1>
            <xm:f>INDIRECT(Table!$AS$9)</xm:f>
          </x14:formula1>
          <xm:sqref>K19:K20</xm:sqref>
        </x14:dataValidation>
        <x14:dataValidation type="list" allowBlank="1" showInputMessage="1" showErrorMessage="1" xr:uid="{00000000-0002-0000-0700-00000B000000}">
          <x14:formula1>
            <xm:f>INDIRECT(Table!$AS$10)</xm:f>
          </x14:formula1>
          <xm:sqref>K21:K22</xm:sqref>
        </x14:dataValidation>
        <x14:dataValidation type="list" allowBlank="1" showInputMessage="1" showErrorMessage="1" xr:uid="{00000000-0002-0000-0700-00000C000000}">
          <x14:formula1>
            <xm:f>INDIRECT(Table!$AS$11)</xm:f>
          </x14:formula1>
          <xm:sqref>K23:K24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249977111117893"/>
  </sheetPr>
  <dimension ref="A1:L53"/>
  <sheetViews>
    <sheetView workbookViewId="0">
      <selection sqref="A1:K1"/>
    </sheetView>
  </sheetViews>
  <sheetFormatPr baseColWidth="10" defaultRowHeight="15.5" x14ac:dyDescent="0.35"/>
  <cols>
    <col min="1" max="1" width="6.6328125" style="198" customWidth="1"/>
    <col min="3" max="3" width="23.453125" customWidth="1"/>
    <col min="4" max="4" width="23.90625" customWidth="1"/>
    <col min="5" max="5" width="10.6328125" customWidth="1"/>
    <col min="6" max="6" width="7.54296875" customWidth="1"/>
    <col min="7" max="9" width="10.6328125" customWidth="1"/>
    <col min="10" max="10" width="12.453125" bestFit="1" customWidth="1"/>
    <col min="11" max="11" width="22.6328125" customWidth="1"/>
    <col min="12" max="12" width="21.54296875" bestFit="1" customWidth="1"/>
    <col min="13" max="13" width="26" customWidth="1"/>
  </cols>
  <sheetData>
    <row r="1" spans="1:12" ht="24" thickBot="1" x14ac:dyDescent="0.6">
      <c r="A1" s="389" t="str">
        <f>CONCATENATE(Présentation!$A$1," - ","Inscription Épreuves Relais")</f>
        <v>Championnat de France para athlétisme adapté ADULTES 2022 - Inscription Épreuves Relais</v>
      </c>
      <c r="B1" s="390"/>
      <c r="C1" s="390"/>
      <c r="D1" s="390"/>
      <c r="E1" s="390"/>
      <c r="F1" s="390"/>
      <c r="G1" s="390"/>
      <c r="H1" s="390"/>
      <c r="I1" s="390"/>
      <c r="J1" s="390"/>
      <c r="K1" s="390"/>
      <c r="L1" s="178"/>
    </row>
    <row r="2" spans="1:12" ht="15" thickBot="1" x14ac:dyDescent="0.4">
      <c r="A2" s="179"/>
      <c r="B2" s="180" t="s">
        <v>170</v>
      </c>
      <c r="C2" s="180"/>
      <c r="D2" s="288" t="str">
        <f>IF('Fiche association'!D8="","",'Fiche association'!D8)</f>
        <v>xxxx</v>
      </c>
      <c r="E2" s="181" t="str">
        <f>'[1]Fiche association'!B3</f>
        <v xml:space="preserve">Nom de l’association ou établissement :   </v>
      </c>
      <c r="I2" s="289" t="str">
        <f>IF('Fiche association'!B6="","",'Fiche association'!B6)</f>
        <v>xxxx</v>
      </c>
    </row>
    <row r="3" spans="1:12" ht="29.5" thickBot="1" x14ac:dyDescent="0.4">
      <c r="A3" s="182" t="s">
        <v>15</v>
      </c>
      <c r="B3" s="183" t="s">
        <v>11</v>
      </c>
      <c r="C3" s="184" t="s">
        <v>12</v>
      </c>
      <c r="D3" s="184" t="s">
        <v>8</v>
      </c>
      <c r="E3" s="184" t="s">
        <v>13</v>
      </c>
      <c r="F3" s="185" t="s">
        <v>9</v>
      </c>
      <c r="G3" s="186" t="s">
        <v>14</v>
      </c>
      <c r="H3" s="187" t="s">
        <v>171</v>
      </c>
      <c r="I3" s="187" t="s">
        <v>276</v>
      </c>
      <c r="J3" s="187" t="s">
        <v>26</v>
      </c>
      <c r="K3" s="187" t="s">
        <v>172</v>
      </c>
    </row>
    <row r="4" spans="1:12" ht="18.899999999999999" customHeight="1" thickBot="1" x14ac:dyDescent="0.4">
      <c r="A4" s="446" t="s">
        <v>27</v>
      </c>
      <c r="B4" s="188"/>
      <c r="C4" s="189"/>
      <c r="D4" s="189"/>
      <c r="E4" s="190"/>
      <c r="F4" s="191"/>
      <c r="G4" s="290" t="str">
        <f>IF(E4="","",IF(YEAR(E4)&gt;2003,"Hors âge",(VLOOKUP(YEAR(E4),Table!$A$7:$B$80,2,0))))</f>
        <v/>
      </c>
      <c r="H4" s="435"/>
      <c r="I4" s="441"/>
      <c r="J4" s="441"/>
      <c r="K4" s="441"/>
    </row>
    <row r="5" spans="1:12" ht="18.899999999999999" customHeight="1" thickBot="1" x14ac:dyDescent="0.4">
      <c r="A5" s="447"/>
      <c r="B5" s="188"/>
      <c r="C5" s="189"/>
      <c r="D5" s="189"/>
      <c r="E5" s="190"/>
      <c r="F5" s="191"/>
      <c r="G5" s="290" t="str">
        <f>IF(E5="","",IF(YEAR(E5)&gt;2003,"Hors âge",(VLOOKUP(YEAR(E5),Table!$A$7:$B$80,2,0))))</f>
        <v/>
      </c>
      <c r="H5" s="436"/>
      <c r="I5" s="439"/>
      <c r="J5" s="439"/>
      <c r="K5" s="439"/>
    </row>
    <row r="6" spans="1:12" ht="18.899999999999999" customHeight="1" thickBot="1" x14ac:dyDescent="0.4">
      <c r="A6" s="447"/>
      <c r="B6" s="188"/>
      <c r="C6" s="189"/>
      <c r="D6" s="189"/>
      <c r="E6" s="190"/>
      <c r="F6" s="191"/>
      <c r="G6" s="290" t="str">
        <f>IF(E6="","",IF(YEAR(E6)&gt;2003,"Hors âge",(VLOOKUP(YEAR(E6),Table!$A$7:$B$80,2,0))))</f>
        <v/>
      </c>
      <c r="H6" s="436"/>
      <c r="I6" s="439"/>
      <c r="J6" s="439"/>
      <c r="K6" s="439"/>
    </row>
    <row r="7" spans="1:12" ht="18.899999999999999" customHeight="1" thickBot="1" x14ac:dyDescent="0.4">
      <c r="A7" s="448"/>
      <c r="B7" s="188"/>
      <c r="C7" s="189"/>
      <c r="D7" s="189"/>
      <c r="E7" s="190"/>
      <c r="F7" s="191"/>
      <c r="G7" s="290" t="str">
        <f>IF(E7="","",IF(YEAR(E7)&gt;2003,"Hors âge",(VLOOKUP(YEAR(E7),Table!$A$7:$B$80,2,0))))</f>
        <v/>
      </c>
      <c r="H7" s="437"/>
      <c r="I7" s="440"/>
      <c r="J7" s="445"/>
      <c r="K7" s="440"/>
    </row>
    <row r="8" spans="1:12" ht="18.899999999999999" customHeight="1" thickBot="1" x14ac:dyDescent="0.4">
      <c r="A8" s="446" t="s">
        <v>27</v>
      </c>
      <c r="B8" s="188"/>
      <c r="C8" s="189"/>
      <c r="D8" s="189"/>
      <c r="E8" s="190"/>
      <c r="F8" s="191"/>
      <c r="G8" s="290" t="str">
        <f>IF(E8="","",IF(YEAR(E8)&gt;2003,"Hors âge",(VLOOKUP(YEAR(E8),Table!$A$7:$B$80,2,0))))</f>
        <v/>
      </c>
      <c r="H8" s="435"/>
      <c r="I8" s="441"/>
      <c r="J8" s="438"/>
      <c r="K8" s="441"/>
    </row>
    <row r="9" spans="1:12" ht="18.899999999999999" customHeight="1" thickBot="1" x14ac:dyDescent="0.4">
      <c r="A9" s="447"/>
      <c r="B9" s="192"/>
      <c r="C9" s="189"/>
      <c r="D9" s="189"/>
      <c r="E9" s="190"/>
      <c r="F9" s="191"/>
      <c r="G9" s="290" t="str">
        <f>IF(E9="","",IF(YEAR(E9)&gt;2003,"Hors âge",(VLOOKUP(YEAR(E9),Table!$A$7:$B$80,2,0))))</f>
        <v/>
      </c>
      <c r="H9" s="436"/>
      <c r="I9" s="439"/>
      <c r="J9" s="439"/>
      <c r="K9" s="439"/>
    </row>
    <row r="10" spans="1:12" ht="18.899999999999999" customHeight="1" thickBot="1" x14ac:dyDescent="0.4">
      <c r="A10" s="447"/>
      <c r="B10" s="192"/>
      <c r="C10" s="189"/>
      <c r="D10" s="189"/>
      <c r="E10" s="190"/>
      <c r="F10" s="191"/>
      <c r="G10" s="290" t="str">
        <f>IF(E10="","",IF(YEAR(E10)&gt;2003,"Hors âge",(VLOOKUP(YEAR(E10),Table!$A$7:$B$80,2,0))))</f>
        <v/>
      </c>
      <c r="H10" s="436"/>
      <c r="I10" s="439"/>
      <c r="J10" s="439"/>
      <c r="K10" s="439"/>
    </row>
    <row r="11" spans="1:12" ht="18.899999999999999" customHeight="1" thickBot="1" x14ac:dyDescent="0.4">
      <c r="A11" s="448"/>
      <c r="B11" s="192"/>
      <c r="C11" s="189"/>
      <c r="D11" s="189"/>
      <c r="E11" s="190"/>
      <c r="F11" s="191"/>
      <c r="G11" s="290" t="str">
        <f>IF(E11="","",IF(YEAR(E11)&gt;2003,"Hors âge",(VLOOKUP(YEAR(E11),Table!$A$7:$B$80,2,0))))</f>
        <v/>
      </c>
      <c r="H11" s="437"/>
      <c r="I11" s="445"/>
      <c r="J11" s="445"/>
      <c r="K11" s="440"/>
    </row>
    <row r="12" spans="1:12" ht="18.899999999999999" customHeight="1" thickBot="1" x14ac:dyDescent="0.4">
      <c r="A12" s="446" t="s">
        <v>27</v>
      </c>
      <c r="B12" s="188"/>
      <c r="C12" s="189"/>
      <c r="D12" s="189"/>
      <c r="E12" s="190"/>
      <c r="F12" s="191"/>
      <c r="G12" s="290" t="str">
        <f>IF(E12="","",IF(YEAR(E12)&gt;2003,"Hors âge",(VLOOKUP(YEAR(E12),Table!$A$7:$B$80,2,0))))</f>
        <v/>
      </c>
      <c r="H12" s="435"/>
      <c r="I12" s="438"/>
      <c r="J12" s="438"/>
      <c r="K12" s="441"/>
    </row>
    <row r="13" spans="1:12" ht="18.899999999999999" customHeight="1" thickBot="1" x14ac:dyDescent="0.4">
      <c r="A13" s="447"/>
      <c r="B13" s="192"/>
      <c r="C13" s="189"/>
      <c r="D13" s="189"/>
      <c r="E13" s="190"/>
      <c r="F13" s="191"/>
      <c r="G13" s="290" t="str">
        <f>IF(E13="","",IF(YEAR(E13)&gt;2003,"Hors âge",(VLOOKUP(YEAR(E13),Table!$A$7:$B$80,2,0))))</f>
        <v/>
      </c>
      <c r="H13" s="436"/>
      <c r="I13" s="439"/>
      <c r="J13" s="439"/>
      <c r="K13" s="439"/>
    </row>
    <row r="14" spans="1:12" ht="18.899999999999999" customHeight="1" thickBot="1" x14ac:dyDescent="0.4">
      <c r="A14" s="447"/>
      <c r="B14" s="192"/>
      <c r="C14" s="189"/>
      <c r="D14" s="189"/>
      <c r="E14" s="190"/>
      <c r="F14" s="191"/>
      <c r="G14" s="290" t="str">
        <f>IF(E14="","",IF(YEAR(E14)&gt;2003,"Hors âge",(VLOOKUP(YEAR(E14),Table!$A$7:$B$80,2,0))))</f>
        <v/>
      </c>
      <c r="H14" s="436"/>
      <c r="I14" s="439"/>
      <c r="J14" s="439"/>
      <c r="K14" s="439"/>
    </row>
    <row r="15" spans="1:12" ht="18.899999999999999" customHeight="1" thickBot="1" x14ac:dyDescent="0.4">
      <c r="A15" s="448"/>
      <c r="B15" s="192"/>
      <c r="C15" s="189"/>
      <c r="D15" s="189"/>
      <c r="E15" s="190"/>
      <c r="F15" s="191"/>
      <c r="G15" s="290" t="str">
        <f>IF(E15="","",IF(YEAR(E15)&gt;2003,"Hors âge",(VLOOKUP(YEAR(E15),Table!$A$7:$B$80,2,0))))</f>
        <v/>
      </c>
      <c r="H15" s="437"/>
      <c r="I15" s="440"/>
      <c r="J15" s="445"/>
      <c r="K15" s="440"/>
    </row>
    <row r="16" spans="1:12" ht="18.899999999999999" customHeight="1" thickBot="1" x14ac:dyDescent="0.4">
      <c r="A16" s="446" t="s">
        <v>27</v>
      </c>
      <c r="B16" s="188"/>
      <c r="C16" s="189"/>
      <c r="D16" s="189"/>
      <c r="E16" s="190"/>
      <c r="F16" s="191"/>
      <c r="G16" s="290" t="str">
        <f>IF(E16="","",IF(YEAR(E16)&gt;2003,"Hors âge",(VLOOKUP(YEAR(E16),Table!$A$7:$B$80,2,0))))</f>
        <v/>
      </c>
      <c r="H16" s="435"/>
      <c r="I16" s="441"/>
      <c r="J16" s="438"/>
      <c r="K16" s="441"/>
    </row>
    <row r="17" spans="1:11" ht="15" thickBot="1" x14ac:dyDescent="0.4">
      <c r="A17" s="447"/>
      <c r="B17" s="192"/>
      <c r="C17" s="189"/>
      <c r="D17" s="189"/>
      <c r="E17" s="190"/>
      <c r="F17" s="191"/>
      <c r="G17" s="290" t="str">
        <f>IF(E17="","",IF(YEAR(E17)&gt;2003,"Hors âge",(VLOOKUP(YEAR(E17),Table!$A$7:$B$80,2,0))))</f>
        <v/>
      </c>
      <c r="H17" s="436"/>
      <c r="I17" s="439"/>
      <c r="J17" s="439"/>
      <c r="K17" s="439"/>
    </row>
    <row r="18" spans="1:11" ht="15" thickBot="1" x14ac:dyDescent="0.4">
      <c r="A18" s="447"/>
      <c r="B18" s="192"/>
      <c r="C18" s="189"/>
      <c r="D18" s="189"/>
      <c r="E18" s="190"/>
      <c r="F18" s="191"/>
      <c r="G18" s="290" t="str">
        <f>IF(E18="","",IF(YEAR(E18)&gt;2003,"Hors âge",(VLOOKUP(YEAR(E18),Table!$A$7:$B$80,2,0))))</f>
        <v/>
      </c>
      <c r="H18" s="436"/>
      <c r="I18" s="439"/>
      <c r="J18" s="439"/>
      <c r="K18" s="439"/>
    </row>
    <row r="19" spans="1:11" ht="15" thickBot="1" x14ac:dyDescent="0.4">
      <c r="A19" s="448"/>
      <c r="B19" s="192"/>
      <c r="C19" s="189"/>
      <c r="D19" s="189"/>
      <c r="E19" s="190"/>
      <c r="F19" s="191"/>
      <c r="G19" s="290" t="str">
        <f>IF(E19="","",IF(YEAR(E19)&gt;2003,"Hors âge",(VLOOKUP(YEAR(E19),Table!$A$7:$B$80,2,0))))</f>
        <v/>
      </c>
      <c r="H19" s="437"/>
      <c r="I19" s="445"/>
      <c r="J19" s="440"/>
      <c r="K19" s="440"/>
    </row>
    <row r="20" spans="1:11" ht="15" thickBot="1" x14ac:dyDescent="0.4">
      <c r="A20" s="432" t="s">
        <v>58</v>
      </c>
      <c r="B20" s="188"/>
      <c r="C20" s="189"/>
      <c r="D20" s="189"/>
      <c r="E20" s="190"/>
      <c r="F20" s="191"/>
      <c r="G20" s="290" t="str">
        <f>IF(E20="","",IF(YEAR(E20)&gt;2003,"Hors âge",(VLOOKUP(YEAR(E20),Table!$A$7:$B$80,2,0))))</f>
        <v/>
      </c>
      <c r="H20" s="435"/>
      <c r="I20" s="438"/>
      <c r="J20" s="193"/>
      <c r="K20" s="194"/>
    </row>
    <row r="21" spans="1:11" ht="15" thickBot="1" x14ac:dyDescent="0.4">
      <c r="A21" s="433"/>
      <c r="B21" s="192"/>
      <c r="C21" s="189"/>
      <c r="D21" s="189"/>
      <c r="E21" s="190"/>
      <c r="F21" s="191"/>
      <c r="G21" s="290" t="str">
        <f>IF(E21="","",IF(YEAR(E21)&gt;2003,"Hors âge",(VLOOKUP(YEAR(E21),Table!$A$7:$B$80,2,0))))</f>
        <v/>
      </c>
      <c r="H21" s="436"/>
      <c r="I21" s="439"/>
      <c r="J21" s="193"/>
      <c r="K21" s="193"/>
    </row>
    <row r="22" spans="1:11" ht="15" thickBot="1" x14ac:dyDescent="0.4">
      <c r="A22" s="433"/>
      <c r="B22" s="192"/>
      <c r="C22" s="189"/>
      <c r="D22" s="189"/>
      <c r="E22" s="190"/>
      <c r="F22" s="191"/>
      <c r="G22" s="290" t="str">
        <f>IF(E22="","",IF(YEAR(E22)&gt;2003,"Hors âge",(VLOOKUP(YEAR(E22),Table!$A$7:$B$80,2,0))))</f>
        <v/>
      </c>
      <c r="H22" s="436"/>
      <c r="I22" s="439"/>
      <c r="J22" s="193"/>
      <c r="K22" s="193"/>
    </row>
    <row r="23" spans="1:11" ht="15" thickBot="1" x14ac:dyDescent="0.4">
      <c r="A23" s="434"/>
      <c r="B23" s="195"/>
      <c r="C23" s="196"/>
      <c r="D23" s="196"/>
      <c r="E23" s="190"/>
      <c r="F23" s="191"/>
      <c r="G23" s="290" t="str">
        <f>IF(E23="","",IF(YEAR(E23)&gt;2003,"Hors âge",(VLOOKUP(YEAR(E23),Table!$A$7:$B$80,2,0))))</f>
        <v/>
      </c>
      <c r="H23" s="437"/>
      <c r="I23" s="440"/>
      <c r="J23" s="193"/>
      <c r="K23" s="197"/>
    </row>
    <row r="24" spans="1:11" ht="15" thickBot="1" x14ac:dyDescent="0.4">
      <c r="A24" s="432" t="s">
        <v>58</v>
      </c>
      <c r="B24" s="188"/>
      <c r="C24" s="189"/>
      <c r="D24" s="189"/>
      <c r="E24" s="190"/>
      <c r="F24" s="191"/>
      <c r="G24" s="290" t="str">
        <f>IF(E24="","",IF(YEAR(E24)&gt;2003,"Hors âge",(VLOOKUP(YEAR(E24),Table!$A$7:$B$80,2,0))))</f>
        <v/>
      </c>
      <c r="H24" s="435"/>
      <c r="I24" s="441"/>
      <c r="J24" s="194"/>
      <c r="K24" s="194"/>
    </row>
    <row r="25" spans="1:11" ht="15" thickBot="1" x14ac:dyDescent="0.4">
      <c r="A25" s="433"/>
      <c r="B25" s="192"/>
      <c r="C25" s="189"/>
      <c r="D25" s="189"/>
      <c r="E25" s="190"/>
      <c r="F25" s="191"/>
      <c r="G25" s="290" t="str">
        <f>IF(E25="","",IF(YEAR(E25)&gt;2003,"Hors âge",(VLOOKUP(YEAR(E25),Table!$A$7:$B$80,2,0))))</f>
        <v/>
      </c>
      <c r="H25" s="436"/>
      <c r="I25" s="439"/>
      <c r="J25" s="193"/>
      <c r="K25" s="193"/>
    </row>
    <row r="26" spans="1:11" ht="15" thickBot="1" x14ac:dyDescent="0.4">
      <c r="A26" s="433"/>
      <c r="B26" s="192"/>
      <c r="C26" s="189"/>
      <c r="D26" s="189"/>
      <c r="E26" s="190"/>
      <c r="F26" s="191"/>
      <c r="G26" s="290" t="str">
        <f>IF(E26="","",IF(YEAR(E26)&gt;2003,"Hors âge",(VLOOKUP(YEAR(E26),Table!$A$7:$B$80,2,0))))</f>
        <v/>
      </c>
      <c r="H26" s="436"/>
      <c r="I26" s="439"/>
      <c r="J26" s="193"/>
      <c r="K26" s="193"/>
    </row>
    <row r="27" spans="1:11" ht="15" thickBot="1" x14ac:dyDescent="0.4">
      <c r="A27" s="434"/>
      <c r="B27" s="192"/>
      <c r="C27" s="189"/>
      <c r="D27" s="189"/>
      <c r="E27" s="190"/>
      <c r="F27" s="191"/>
      <c r="G27" s="290" t="str">
        <f>IF(E27="","",IF(YEAR(E27)&gt;2003,"Hors âge",(VLOOKUP(YEAR(E27),Table!$A$7:$B$80,2,0))))</f>
        <v/>
      </c>
      <c r="H27" s="437"/>
      <c r="I27" s="445"/>
      <c r="J27" s="193"/>
      <c r="K27" s="197"/>
    </row>
    <row r="28" spans="1:11" ht="15" thickBot="1" x14ac:dyDescent="0.4">
      <c r="A28" s="432" t="s">
        <v>58</v>
      </c>
      <c r="B28" s="188"/>
      <c r="C28" s="189"/>
      <c r="D28" s="189"/>
      <c r="E28" s="190"/>
      <c r="F28" s="191"/>
      <c r="G28" s="290" t="str">
        <f>IF(E28="","",IF(YEAR(E28)&gt;2003,"Hors âge",(VLOOKUP(YEAR(E28),Table!$A$7:$B$80,2,0))))</f>
        <v/>
      </c>
      <c r="H28" s="435"/>
      <c r="I28" s="438"/>
      <c r="J28" s="441"/>
      <c r="K28" s="441"/>
    </row>
    <row r="29" spans="1:11" ht="15" thickBot="1" x14ac:dyDescent="0.4">
      <c r="A29" s="433"/>
      <c r="B29" s="192"/>
      <c r="C29" s="189"/>
      <c r="D29" s="189"/>
      <c r="E29" s="190"/>
      <c r="F29" s="191"/>
      <c r="G29" s="290" t="str">
        <f>IF(E29="","",IF(YEAR(E29)&gt;2003,"Hors âge",(VLOOKUP(YEAR(E29),Table!$A$7:$B$80,2,0))))</f>
        <v/>
      </c>
      <c r="H29" s="436"/>
      <c r="I29" s="439"/>
      <c r="J29" s="439"/>
      <c r="K29" s="439"/>
    </row>
    <row r="30" spans="1:11" ht="15" thickBot="1" x14ac:dyDescent="0.4">
      <c r="A30" s="433"/>
      <c r="B30" s="192"/>
      <c r="C30" s="189"/>
      <c r="D30" s="189"/>
      <c r="E30" s="190"/>
      <c r="F30" s="191"/>
      <c r="G30" s="290" t="str">
        <f>IF(E30="","",IF(YEAR(E30)&gt;2003,"Hors âge",(VLOOKUP(YEAR(E30),Table!$A$7:$B$80,2,0))))</f>
        <v/>
      </c>
      <c r="H30" s="436"/>
      <c r="I30" s="439"/>
      <c r="J30" s="439"/>
      <c r="K30" s="439"/>
    </row>
    <row r="31" spans="1:11" ht="15" thickBot="1" x14ac:dyDescent="0.4">
      <c r="A31" s="434"/>
      <c r="B31" s="192"/>
      <c r="C31" s="189"/>
      <c r="D31" s="189"/>
      <c r="E31" s="190"/>
      <c r="F31" s="191"/>
      <c r="G31" s="290" t="str">
        <f>IF(E31="","",IF(YEAR(E31)&gt;2003,"Hors âge",(VLOOKUP(YEAR(E31),Table!$A$7:$B$80,2,0))))</f>
        <v/>
      </c>
      <c r="H31" s="437"/>
      <c r="I31" s="440"/>
      <c r="J31" s="440"/>
      <c r="K31" s="440"/>
    </row>
    <row r="32" spans="1:11" ht="15" thickBot="1" x14ac:dyDescent="0.4">
      <c r="A32" s="442" t="s">
        <v>104</v>
      </c>
      <c r="B32" s="188"/>
      <c r="C32" s="189"/>
      <c r="D32" s="189"/>
      <c r="E32" s="190"/>
      <c r="F32" s="191"/>
      <c r="G32" s="290" t="str">
        <f>IF(E32="","",IF(YEAR(E32)&gt;2003,"Hors âge",(VLOOKUP(YEAR(E32),Table!$A$7:$B$80,2,0))))</f>
        <v/>
      </c>
      <c r="H32" s="435"/>
      <c r="I32" s="441"/>
      <c r="J32" s="441"/>
      <c r="K32" s="441"/>
    </row>
    <row r="33" spans="1:12" ht="18.899999999999999" customHeight="1" thickBot="1" x14ac:dyDescent="0.4">
      <c r="A33" s="443"/>
      <c r="B33" s="192"/>
      <c r="C33" s="189"/>
      <c r="D33" s="189"/>
      <c r="E33" s="190"/>
      <c r="F33" s="191"/>
      <c r="G33" s="290" t="str">
        <f>IF(E33="","",IF(YEAR(E33)&gt;2003,"Hors âge",(VLOOKUP(YEAR(E33),Table!$A$7:$B$80,2,0))))</f>
        <v/>
      </c>
      <c r="H33" s="436"/>
      <c r="I33" s="439"/>
      <c r="J33" s="439"/>
      <c r="K33" s="439"/>
    </row>
    <row r="34" spans="1:12" ht="18.899999999999999" customHeight="1" thickBot="1" x14ac:dyDescent="0.4">
      <c r="A34" s="443"/>
      <c r="B34" s="192"/>
      <c r="C34" s="189"/>
      <c r="D34" s="189"/>
      <c r="E34" s="190"/>
      <c r="F34" s="191"/>
      <c r="G34" s="290" t="str">
        <f>IF(E34="","",IF(YEAR(E34)&gt;2003,"Hors âge",(VLOOKUP(YEAR(E34),Table!$A$7:$B$80,2,0))))</f>
        <v/>
      </c>
      <c r="H34" s="436"/>
      <c r="I34" s="439"/>
      <c r="J34" s="439"/>
      <c r="K34" s="439"/>
    </row>
    <row r="35" spans="1:12" ht="18.899999999999999" customHeight="1" thickBot="1" x14ac:dyDescent="0.4">
      <c r="A35" s="444"/>
      <c r="B35" s="192"/>
      <c r="C35" s="189"/>
      <c r="D35" s="189"/>
      <c r="E35" s="190"/>
      <c r="F35" s="191"/>
      <c r="G35" s="290" t="str">
        <f>IF(E35="","",IF(YEAR(E35)&gt;2003,"Hors âge",(VLOOKUP(YEAR(E35),Table!$A$7:$B$80,2,0))))</f>
        <v/>
      </c>
      <c r="H35" s="437"/>
      <c r="I35" s="440"/>
      <c r="J35" s="440"/>
      <c r="K35" s="440"/>
    </row>
    <row r="36" spans="1:12" ht="18.899999999999999" customHeight="1" thickBot="1" x14ac:dyDescent="0.4">
      <c r="A36" s="442" t="s">
        <v>104</v>
      </c>
      <c r="B36" s="188"/>
      <c r="C36" s="189"/>
      <c r="D36" s="189"/>
      <c r="E36" s="190"/>
      <c r="F36" s="191"/>
      <c r="G36" s="290" t="str">
        <f>IF(E36="","",IF(YEAR(E36)&gt;2003,"Hors âge",(VLOOKUP(YEAR(E36),Table!$A$7:$B$80,2,0))))</f>
        <v/>
      </c>
      <c r="H36" s="435"/>
      <c r="I36" s="441"/>
      <c r="J36" s="441"/>
      <c r="K36" s="441"/>
    </row>
    <row r="37" spans="1:12" ht="18.899999999999999" customHeight="1" thickBot="1" x14ac:dyDescent="0.4">
      <c r="A37" s="443"/>
      <c r="B37" s="192"/>
      <c r="C37" s="189"/>
      <c r="D37" s="189"/>
      <c r="E37" s="190"/>
      <c r="F37" s="191"/>
      <c r="G37" s="290" t="str">
        <f>IF(E37="","",IF(YEAR(E37)&gt;2003,"Hors âge",(VLOOKUP(YEAR(E37),Table!$A$7:$B$80,2,0))))</f>
        <v/>
      </c>
      <c r="H37" s="436"/>
      <c r="I37" s="439"/>
      <c r="J37" s="439"/>
      <c r="K37" s="439"/>
    </row>
    <row r="38" spans="1:12" ht="18.899999999999999" customHeight="1" thickBot="1" x14ac:dyDescent="0.4">
      <c r="A38" s="443"/>
      <c r="B38" s="192"/>
      <c r="C38" s="189"/>
      <c r="D38" s="189"/>
      <c r="E38" s="190"/>
      <c r="F38" s="191"/>
      <c r="G38" s="290" t="str">
        <f>IF(E38="","",IF(YEAR(E38)&gt;2003,"Hors âge",(VLOOKUP(YEAR(E38),Table!$A$7:$B$80,2,0))))</f>
        <v/>
      </c>
      <c r="H38" s="436"/>
      <c r="I38" s="439"/>
      <c r="J38" s="439"/>
      <c r="K38" s="439"/>
    </row>
    <row r="39" spans="1:12" ht="18.899999999999999" customHeight="1" thickBot="1" x14ac:dyDescent="0.4">
      <c r="A39" s="444"/>
      <c r="B39" s="192"/>
      <c r="C39" s="189"/>
      <c r="D39" s="189"/>
      <c r="E39" s="190"/>
      <c r="F39" s="191"/>
      <c r="G39" s="290" t="str">
        <f>IF(E39="","",IF(YEAR(E39)&gt;2003,"Hors âge",(VLOOKUP(YEAR(E39),Table!$A$7:$B$80,2,0))))</f>
        <v/>
      </c>
      <c r="H39" s="437"/>
      <c r="I39" s="445"/>
      <c r="J39" s="440"/>
      <c r="K39" s="440"/>
    </row>
    <row r="41" spans="1:12" x14ac:dyDescent="0.35">
      <c r="B41" s="121" t="s">
        <v>19</v>
      </c>
      <c r="C41" s="121"/>
      <c r="D41" s="121"/>
      <c r="E41" s="121"/>
      <c r="F41" s="121"/>
      <c r="G41" s="121"/>
      <c r="H41" s="121"/>
      <c r="I41" s="121"/>
      <c r="J41" s="121"/>
      <c r="K41" s="121"/>
      <c r="L41" s="121"/>
    </row>
    <row r="42" spans="1:12" x14ac:dyDescent="0.35">
      <c r="B42" s="121" t="s">
        <v>274</v>
      </c>
      <c r="C42" s="121"/>
      <c r="D42" s="121"/>
      <c r="E42" s="121"/>
      <c r="F42" s="121"/>
      <c r="G42" s="121"/>
      <c r="H42" s="121"/>
      <c r="I42" s="121"/>
      <c r="J42" s="121"/>
      <c r="K42" s="121"/>
      <c r="L42" s="121"/>
    </row>
    <row r="43" spans="1:12" x14ac:dyDescent="0.35">
      <c r="B43" s="122" t="s">
        <v>254</v>
      </c>
      <c r="C43" s="121"/>
      <c r="D43" s="121"/>
      <c r="E43" s="121"/>
      <c r="F43" s="121"/>
      <c r="G43" s="121"/>
      <c r="H43" s="121"/>
      <c r="I43" s="121"/>
      <c r="J43" s="121"/>
      <c r="K43" s="121"/>
      <c r="L43" s="121"/>
    </row>
    <row r="44" spans="1:12" ht="32" customHeight="1" x14ac:dyDescent="0.35">
      <c r="B44" s="391" t="s">
        <v>255</v>
      </c>
      <c r="C44" s="391"/>
      <c r="D44" s="391"/>
      <c r="E44" s="391"/>
      <c r="F44" s="391"/>
      <c r="G44" s="391"/>
      <c r="H44" s="391"/>
      <c r="I44" s="391"/>
      <c r="J44" s="391"/>
      <c r="K44" s="391"/>
      <c r="L44" s="291"/>
    </row>
    <row r="45" spans="1:12" ht="1.25" customHeight="1" thickBot="1" x14ac:dyDescent="0.4">
      <c r="B45" s="292"/>
      <c r="C45" s="292"/>
      <c r="D45" s="292"/>
      <c r="E45" s="292"/>
      <c r="F45" s="292"/>
      <c r="G45" s="292"/>
      <c r="H45" s="292"/>
      <c r="I45" s="292"/>
      <c r="J45" s="292"/>
      <c r="K45" s="291"/>
      <c r="L45" s="291"/>
    </row>
    <row r="46" spans="1:12" ht="16" thickBot="1" x14ac:dyDescent="0.4">
      <c r="B46" s="393" t="s">
        <v>275</v>
      </c>
      <c r="C46" s="394"/>
      <c r="D46" s="394"/>
      <c r="E46" s="394"/>
      <c r="F46" s="394"/>
      <c r="G46" s="394"/>
      <c r="H46" s="394"/>
      <c r="I46" s="394"/>
      <c r="J46" s="395"/>
      <c r="K46" s="199"/>
      <c r="L46" s="200"/>
    </row>
    <row r="47" spans="1:12" ht="16.25" customHeight="1" thickBot="1" x14ac:dyDescent="0.4">
      <c r="B47" s="429" t="s">
        <v>21</v>
      </c>
      <c r="C47" s="369" t="s">
        <v>22</v>
      </c>
      <c r="D47" s="428"/>
      <c r="E47" s="381" t="s">
        <v>23</v>
      </c>
      <c r="F47" s="382"/>
      <c r="G47" s="369" t="s">
        <v>22</v>
      </c>
      <c r="H47" s="370"/>
      <c r="I47" s="370"/>
      <c r="J47" s="428"/>
    </row>
    <row r="48" spans="1:12" x14ac:dyDescent="0.35">
      <c r="B48" s="430"/>
      <c r="C48" s="360" t="s">
        <v>24</v>
      </c>
      <c r="D48" s="362"/>
      <c r="E48" s="383"/>
      <c r="F48" s="384"/>
      <c r="G48" s="360" t="s">
        <v>24</v>
      </c>
      <c r="H48" s="361"/>
      <c r="I48" s="361"/>
      <c r="J48" s="362"/>
    </row>
    <row r="49" spans="2:10" customFormat="1" ht="14.5" x14ac:dyDescent="0.35">
      <c r="B49" s="430"/>
      <c r="C49" s="363"/>
      <c r="D49" s="365"/>
      <c r="E49" s="383"/>
      <c r="F49" s="384"/>
      <c r="G49" s="363"/>
      <c r="H49" s="364"/>
      <c r="I49" s="364"/>
      <c r="J49" s="365"/>
    </row>
    <row r="50" spans="2:10" customFormat="1" ht="14.5" x14ac:dyDescent="0.35">
      <c r="B50" s="430"/>
      <c r="C50" s="363"/>
      <c r="D50" s="365"/>
      <c r="E50" s="383"/>
      <c r="F50" s="384"/>
      <c r="G50" s="363"/>
      <c r="H50" s="364"/>
      <c r="I50" s="364"/>
      <c r="J50" s="365"/>
    </row>
    <row r="51" spans="2:10" customFormat="1" ht="14.5" x14ac:dyDescent="0.35">
      <c r="B51" s="430"/>
      <c r="C51" s="363"/>
      <c r="D51" s="365"/>
      <c r="E51" s="383"/>
      <c r="F51" s="384"/>
      <c r="G51" s="363"/>
      <c r="H51" s="364"/>
      <c r="I51" s="364"/>
      <c r="J51" s="365"/>
    </row>
    <row r="52" spans="2:10" customFormat="1" ht="15" thickBot="1" x14ac:dyDescent="0.4">
      <c r="B52" s="430"/>
      <c r="C52" s="366"/>
      <c r="D52" s="368"/>
      <c r="E52" s="383"/>
      <c r="F52" s="384"/>
      <c r="G52" s="366"/>
      <c r="H52" s="367"/>
      <c r="I52" s="367"/>
      <c r="J52" s="368"/>
    </row>
    <row r="53" spans="2:10" customFormat="1" ht="15" thickBot="1" x14ac:dyDescent="0.4">
      <c r="B53" s="431"/>
      <c r="C53" s="369" t="s">
        <v>25</v>
      </c>
      <c r="D53" s="428"/>
      <c r="E53" s="385"/>
      <c r="F53" s="386"/>
      <c r="G53" s="369"/>
      <c r="H53" s="370"/>
      <c r="I53" s="370"/>
      <c r="J53" s="428"/>
    </row>
  </sheetData>
  <sheetProtection algorithmName="SHA-512" hashValue="i0dixrmRj/aONpdsDY32OJJL+J0gaPn+icJRmmdeep9JeHn3bNp5dTSS6Ek1i5pJ8w3Ltn8w4Vttc03l2l/ccQ==" saltValue="GvYZ3RSnIsufy9dlitBlvQ==" spinCount="100000" sheet="1" objects="1" scenarios="1"/>
  <mergeCells count="52">
    <mergeCell ref="A1:K1"/>
    <mergeCell ref="A4:A7"/>
    <mergeCell ref="H4:H7"/>
    <mergeCell ref="I4:I7"/>
    <mergeCell ref="J4:J7"/>
    <mergeCell ref="K4:K7"/>
    <mergeCell ref="J8:J11"/>
    <mergeCell ref="K8:K11"/>
    <mergeCell ref="A12:A15"/>
    <mergeCell ref="H12:H15"/>
    <mergeCell ref="I12:I15"/>
    <mergeCell ref="J12:J15"/>
    <mergeCell ref="K12:K15"/>
    <mergeCell ref="A8:A11"/>
    <mergeCell ref="H8:H11"/>
    <mergeCell ref="I8:I11"/>
    <mergeCell ref="A16:A19"/>
    <mergeCell ref="H16:H19"/>
    <mergeCell ref="I16:I19"/>
    <mergeCell ref="J16:J19"/>
    <mergeCell ref="K16:K19"/>
    <mergeCell ref="A24:A27"/>
    <mergeCell ref="H24:H27"/>
    <mergeCell ref="I24:I27"/>
    <mergeCell ref="A20:A23"/>
    <mergeCell ref="H20:H23"/>
    <mergeCell ref="I20:I23"/>
    <mergeCell ref="A36:A39"/>
    <mergeCell ref="H36:H39"/>
    <mergeCell ref="I36:I39"/>
    <mergeCell ref="J36:J39"/>
    <mergeCell ref="K36:K39"/>
    <mergeCell ref="A32:A35"/>
    <mergeCell ref="H32:H35"/>
    <mergeCell ref="I32:I35"/>
    <mergeCell ref="J32:J35"/>
    <mergeCell ref="K32:K35"/>
    <mergeCell ref="A28:A31"/>
    <mergeCell ref="H28:H31"/>
    <mergeCell ref="I28:I31"/>
    <mergeCell ref="J28:J31"/>
    <mergeCell ref="K28:K31"/>
    <mergeCell ref="B44:K44"/>
    <mergeCell ref="B46:J46"/>
    <mergeCell ref="G47:J47"/>
    <mergeCell ref="G48:J52"/>
    <mergeCell ref="G53:J53"/>
    <mergeCell ref="C48:D52"/>
    <mergeCell ref="B47:B53"/>
    <mergeCell ref="C47:D47"/>
    <mergeCell ref="E47:F53"/>
    <mergeCell ref="C53:D53"/>
  </mergeCells>
  <conditionalFormatting sqref="C7 F5:F21">
    <cfRule type="expression" dxfId="18" priority="20">
      <formula>AND($I5&gt;1)</formula>
    </cfRule>
  </conditionalFormatting>
  <conditionalFormatting sqref="E3">
    <cfRule type="expression" priority="19">
      <formula>AND($A4&gt;1)</formula>
    </cfRule>
  </conditionalFormatting>
  <conditionalFormatting sqref="B4">
    <cfRule type="expression" dxfId="17" priority="18">
      <formula>AND($I4&gt;1)</formula>
    </cfRule>
  </conditionalFormatting>
  <conditionalFormatting sqref="C4:G4 E39:G39 E5:E23 F22:F23 E24:F38 G5:G39">
    <cfRule type="expression" dxfId="16" priority="17">
      <formula>AND($I4&gt;1)</formula>
    </cfRule>
  </conditionalFormatting>
  <conditionalFormatting sqref="B8">
    <cfRule type="expression" dxfId="15" priority="16">
      <formula>AND($I8&gt;1)</formula>
    </cfRule>
  </conditionalFormatting>
  <conditionalFormatting sqref="C8:D8">
    <cfRule type="expression" dxfId="14" priority="15">
      <formula>AND($I8&gt;1)</formula>
    </cfRule>
  </conditionalFormatting>
  <conditionalFormatting sqref="B12">
    <cfRule type="expression" dxfId="13" priority="14">
      <formula>AND($I12&gt;1)</formula>
    </cfRule>
  </conditionalFormatting>
  <conditionalFormatting sqref="C12:D12">
    <cfRule type="expression" dxfId="12" priority="13">
      <formula>AND($I12&gt;1)</formula>
    </cfRule>
  </conditionalFormatting>
  <conditionalFormatting sqref="B16">
    <cfRule type="expression" dxfId="11" priority="12">
      <formula>AND($I16&gt;1)</formula>
    </cfRule>
  </conditionalFormatting>
  <conditionalFormatting sqref="C16:D16">
    <cfRule type="expression" dxfId="10" priority="11">
      <formula>AND($I16&gt;1)</formula>
    </cfRule>
  </conditionalFormatting>
  <conditionalFormatting sqref="B20">
    <cfRule type="expression" dxfId="9" priority="10">
      <formula>AND($I20&gt;1)</formula>
    </cfRule>
  </conditionalFormatting>
  <conditionalFormatting sqref="C20:D20">
    <cfRule type="expression" dxfId="8" priority="9">
      <formula>AND($I20&gt;1)</formula>
    </cfRule>
  </conditionalFormatting>
  <conditionalFormatting sqref="B24">
    <cfRule type="expression" dxfId="7" priority="8">
      <formula>AND($I24&gt;1)</formula>
    </cfRule>
  </conditionalFormatting>
  <conditionalFormatting sqref="C24:D24">
    <cfRule type="expression" dxfId="6" priority="7">
      <formula>AND($I24&gt;1)</formula>
    </cfRule>
  </conditionalFormatting>
  <conditionalFormatting sqref="B28">
    <cfRule type="expression" dxfId="5" priority="6">
      <formula>AND($I28&gt;1)</formula>
    </cfRule>
  </conditionalFormatting>
  <conditionalFormatting sqref="C28:D28">
    <cfRule type="expression" dxfId="4" priority="5">
      <formula>AND($I28&gt;1)</formula>
    </cfRule>
  </conditionalFormatting>
  <conditionalFormatting sqref="C32:D32">
    <cfRule type="expression" dxfId="3" priority="4">
      <formula>AND($I32&gt;1)</formula>
    </cfRule>
  </conditionalFormatting>
  <conditionalFormatting sqref="C36:D36">
    <cfRule type="expression" dxfId="2" priority="3">
      <formula>AND($I36&gt;1)</formula>
    </cfRule>
  </conditionalFormatting>
  <conditionalFormatting sqref="B36">
    <cfRule type="expression" dxfId="1" priority="2">
      <formula>AND($I36&gt;1)</formula>
    </cfRule>
  </conditionalFormatting>
  <conditionalFormatting sqref="B32">
    <cfRule type="expression" dxfId="0" priority="1">
      <formula>AND($I32&gt;1)</formula>
    </cfRule>
  </conditionalFormatting>
  <dataValidations count="3">
    <dataValidation type="list" showInputMessage="1" showErrorMessage="1" sqref="H4:H39" xr:uid="{00000000-0002-0000-0800-000000000000}">
      <formula1>"U21,SE,VE,VE1,VE2"</formula1>
    </dataValidation>
    <dataValidation type="list" allowBlank="1" showInputMessage="1" showErrorMessage="1" sqref="I20:I39" xr:uid="{00000000-0002-0000-0800-000001000000}">
      <formula1>"4x100m"</formula1>
    </dataValidation>
    <dataValidation type="list" allowBlank="1" showInputMessage="1" showErrorMessage="1" sqref="I4:I19" xr:uid="{00000000-0002-0000-0800-000002000000}">
      <formula1>"4x100m,4x400m"</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42</vt:i4>
      </vt:variant>
    </vt:vector>
  </HeadingPairs>
  <TitlesOfParts>
    <vt:vector size="54" baseType="lpstr">
      <vt:lpstr>Téléchargement</vt:lpstr>
      <vt:lpstr>Présentation</vt:lpstr>
      <vt:lpstr>Fiche association</vt:lpstr>
      <vt:lpstr>Accompagnateurs</vt:lpstr>
      <vt:lpstr>Epreuves combinées CD</vt:lpstr>
      <vt:lpstr> Epreuves IND - CD</vt:lpstr>
      <vt:lpstr>Epreuves IND - BC</vt:lpstr>
      <vt:lpstr>Epreuves IND - AB</vt:lpstr>
      <vt:lpstr>Relais</vt:lpstr>
      <vt:lpstr>Epreuves combinées</vt:lpstr>
      <vt:lpstr>Table</vt:lpstr>
      <vt:lpstr>Liste</vt:lpstr>
      <vt:lpstr>ABFSE</vt:lpstr>
      <vt:lpstr>ABFU14</vt:lpstr>
      <vt:lpstr>ABFU16</vt:lpstr>
      <vt:lpstr>ABFU18</vt:lpstr>
      <vt:lpstr>ABFU21</vt:lpstr>
      <vt:lpstr>ABFVE1</vt:lpstr>
      <vt:lpstr>ABFVE2</vt:lpstr>
      <vt:lpstr>ABMSE</vt:lpstr>
      <vt:lpstr>ABMU14</vt:lpstr>
      <vt:lpstr>ABMU16</vt:lpstr>
      <vt:lpstr>ABMU18</vt:lpstr>
      <vt:lpstr>ABMU21</vt:lpstr>
      <vt:lpstr>ABMVE1</vt:lpstr>
      <vt:lpstr>ABMVE2</vt:lpstr>
      <vt:lpstr>BCFSE</vt:lpstr>
      <vt:lpstr>BCFU14</vt:lpstr>
      <vt:lpstr>BCFU16</vt:lpstr>
      <vt:lpstr>BCFU18</vt:lpstr>
      <vt:lpstr>BCFU21</vt:lpstr>
      <vt:lpstr>BCFVE1</vt:lpstr>
      <vt:lpstr>BCFVE2</vt:lpstr>
      <vt:lpstr>BCMSE</vt:lpstr>
      <vt:lpstr>BCMU14</vt:lpstr>
      <vt:lpstr>BCMU16</vt:lpstr>
      <vt:lpstr>BCMU18</vt:lpstr>
      <vt:lpstr>BCMU21</vt:lpstr>
      <vt:lpstr>BCMVE1</vt:lpstr>
      <vt:lpstr>BCMVE2</vt:lpstr>
      <vt:lpstr>CDFSE</vt:lpstr>
      <vt:lpstr>CDFU14</vt:lpstr>
      <vt:lpstr>CDFU16</vt:lpstr>
      <vt:lpstr>CDFU18</vt:lpstr>
      <vt:lpstr>CDFU21</vt:lpstr>
      <vt:lpstr>CDFVE1</vt:lpstr>
      <vt:lpstr>CDFVE2</vt:lpstr>
      <vt:lpstr>CDMSE</vt:lpstr>
      <vt:lpstr>CDMU14</vt:lpstr>
      <vt:lpstr>CDMU16</vt:lpstr>
      <vt:lpstr>CDMU18</vt:lpstr>
      <vt:lpstr>CDMU21</vt:lpstr>
      <vt:lpstr>CDMVE1</vt:lpstr>
      <vt:lpstr>CDMVE2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qdqsdqsd</dc:creator>
  <cp:lastModifiedBy>Jeremy Rabu</cp:lastModifiedBy>
  <cp:lastPrinted>2021-04-21T06:46:36Z</cp:lastPrinted>
  <dcterms:created xsi:type="dcterms:W3CDTF">2019-12-20T10:24:57Z</dcterms:created>
  <dcterms:modified xsi:type="dcterms:W3CDTF">2022-04-20T10:08:23Z</dcterms:modified>
</cp:coreProperties>
</file>